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Кустарники\"/>
    </mc:Choice>
  </mc:AlternateContent>
  <xr:revisionPtr revIDLastSave="0" documentId="13_ncr:1_{0D7618B6-75B6-4AD0-8FEA-465AF5C83CFE}" xr6:coauthVersionLast="47" xr6:coauthVersionMax="47" xr10:uidLastSave="{00000000-0000-0000-0000-000000000000}"/>
  <bookViews>
    <workbookView xWindow="-108" yWindow="-108" windowWidth="23256" windowHeight="12576" xr2:uid="{228AEB24-66D7-4E32-A87B-60317B3534A8}"/>
  </bookViews>
  <sheets>
    <sheet name="LANDSAD" sheetId="2" r:id="rId1"/>
  </sheets>
  <definedNames>
    <definedName name="_xlnm._FilterDatabase" localSheetId="0" hidden="1">LANDSAD!$A$19:$K$59</definedName>
    <definedName name="_xlnm.Print_Titles" localSheetId="0">LANDSAD!$19:$19</definedName>
    <definedName name="_xlnm.Print_Area" localSheetId="0">LANDSAD!$A$1:$J$59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" l="1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20" i="2"/>
  <c r="H13" i="2"/>
  <c r="K50" i="2"/>
  <c r="K51" i="2"/>
  <c r="K52" i="2"/>
  <c r="K53" i="2"/>
  <c r="K54" i="2"/>
  <c r="K55" i="2"/>
  <c r="K56" i="2"/>
  <c r="K57" i="2"/>
  <c r="K58" i="2"/>
  <c r="K59" i="2"/>
  <c r="K37" i="2"/>
  <c r="K23" i="2"/>
  <c r="K24" i="2"/>
  <c r="K33" i="2"/>
  <c r="K34" i="2"/>
  <c r="K43" i="2"/>
  <c r="K35" i="2"/>
  <c r="K36" i="2"/>
  <c r="K38" i="2"/>
  <c r="K39" i="2"/>
  <c r="K40" i="2"/>
  <c r="K41" i="2"/>
  <c r="K42" i="2"/>
  <c r="K44" i="2"/>
  <c r="K45" i="2"/>
  <c r="K46" i="2"/>
  <c r="K47" i="2"/>
  <c r="K48" i="2"/>
  <c r="K49" i="2"/>
  <c r="K32" i="2"/>
  <c r="K31" i="2"/>
  <c r="K30" i="2"/>
  <c r="K29" i="2"/>
  <c r="K28" i="2"/>
  <c r="K27" i="2"/>
  <c r="K26" i="2"/>
  <c r="K25" i="2"/>
  <c r="K22" i="2"/>
  <c r="K21" i="2"/>
  <c r="K20" i="2"/>
  <c r="H14" i="2"/>
  <c r="H15" i="2"/>
  <c r="H16" i="2"/>
  <c r="H17" i="2"/>
</calcChain>
</file>

<file path=xl/sharedStrings.xml><?xml version="1.0" encoding="utf-8"?>
<sst xmlns="http://schemas.openxmlformats.org/spreadsheetml/2006/main" count="156" uniqueCount="85">
  <si>
    <t>https://www.landsad.ru/                           opt@landsad.ru</t>
  </si>
  <si>
    <t>Ф.И.О. / Название фирмы:</t>
  </si>
  <si>
    <t>Контактное лицо:</t>
  </si>
  <si>
    <t>Минимальная сумма оптового заказа —500 у.е. Кратность заказа на сорт указана в списке сортов.</t>
  </si>
  <si>
    <t>Контактный телефон:</t>
  </si>
  <si>
    <t>E-mail:</t>
  </si>
  <si>
    <t>Система скидок: при заказе более 2000 у.е. -2%;  3000 у.е.  -3%;  более 4000 у.е. -5%; более 5000 у.е. -6%</t>
  </si>
  <si>
    <t>Транспортная компания: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</si>
  <si>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</si>
  <si>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Ориентировочный курс</t>
  </si>
  <si>
    <t>Количество штук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</si>
  <si>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</si>
  <si>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Сумма заказа без скидки в у.е.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</si>
  <si>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</si>
  <si>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</si>
  <si>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>Итоговая сумма заказа в у.е.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</si>
  <si>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</si>
  <si>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</si>
  <si>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Род, вид,сорт</t>
  </si>
  <si>
    <t>Русское название</t>
  </si>
  <si>
    <t>Цена за штуку в у.е.</t>
  </si>
  <si>
    <t>Цена за партию в у.е.</t>
  </si>
  <si>
    <t>Кратность заказа на сорт (1 партия)</t>
  </si>
  <si>
    <t>Ориентировочная цена за штуку</t>
  </si>
  <si>
    <t>Заказ,  шт.                   (согласно кратности на сорт)</t>
  </si>
  <si>
    <t>Форма поставки</t>
  </si>
  <si>
    <t>Барбарис</t>
  </si>
  <si>
    <t>Магнолия</t>
  </si>
  <si>
    <t>Чубушник</t>
  </si>
  <si>
    <t>Пузыреплодник</t>
  </si>
  <si>
    <t xml:space="preserve">Сумма заказа </t>
  </si>
  <si>
    <t>Тел: 8 (977) 523-15-68 ; 8 (905) 590-48-44</t>
  </si>
  <si>
    <t>Лапчатка</t>
  </si>
  <si>
    <t>Спирея</t>
  </si>
  <si>
    <t>Все растения отгружаются в деревянных ящиках с одной биркой. Стоимость деревянного ящика - 2,20 у.е., стоимость тары учитывается отдельно.</t>
  </si>
  <si>
    <t>P9</t>
  </si>
  <si>
    <t>Berberis thunb. 'Chocolate Summer'®</t>
  </si>
  <si>
    <t>Berberis thunb. 'Coral'®</t>
  </si>
  <si>
    <t>Berberis thunb. 'Florence'®</t>
  </si>
  <si>
    <t>Berberis thunb. 'Orange Ice'®</t>
  </si>
  <si>
    <t>Berberis thunb. 'Orange Sunrise®'</t>
  </si>
  <si>
    <t>Berberis thunb. 'Red Compact'®</t>
  </si>
  <si>
    <t>Berberis thunb. 'Rosetta'</t>
  </si>
  <si>
    <t>Berberis thunb. 'Silver Beauty'</t>
  </si>
  <si>
    <t>Berberis thunb. 'Silver Pillar' PBR</t>
  </si>
  <si>
    <t xml:space="preserve">Berberis thunb. 'Summer Sunset'® </t>
  </si>
  <si>
    <t>Berberis thunb. 'Venice'®</t>
  </si>
  <si>
    <t>Physocarpus opulif. Amber Jubilee PBR</t>
  </si>
  <si>
    <t>Physocarpus opulif. 'Andre'</t>
  </si>
  <si>
    <t>Physocarpus opulif. 'Lady in Red'PBR</t>
  </si>
  <si>
    <t>Physocarpus opulif. 'Little Angel'®</t>
  </si>
  <si>
    <t>Physocarpus opulif. Little Devil™</t>
  </si>
  <si>
    <t>Physocarpus opulif. 'Little Greeny'®</t>
  </si>
  <si>
    <t>Physocarpus opulif. 'Little Joker'®</t>
  </si>
  <si>
    <t>Physocarpus opulif. 'Lucky Devil'™</t>
  </si>
  <si>
    <t>Physocarpus opulif. 'Magical Sweet Cherry Tea'®</t>
  </si>
  <si>
    <t>Physocarpus opulif. 'Nugget'</t>
  </si>
  <si>
    <t>Physocarpus opulif. 'Red Baron'</t>
  </si>
  <si>
    <t>Physocarpus opulif. 'Schuch'</t>
  </si>
  <si>
    <t>Physocarpus opulif. 'Spicy Devil'™</t>
  </si>
  <si>
    <t>Potentilla f. Citrus Tart™</t>
  </si>
  <si>
    <t>Potentilla f. Creme Brulee™</t>
  </si>
  <si>
    <t>Potentilla f. Lemon Meringue™</t>
  </si>
  <si>
    <t>Potentilla f. 'Marmalade'®</t>
  </si>
  <si>
    <t>Potentilla f. 'Pink Paradise' PBR</t>
  </si>
  <si>
    <t>Spiraea betulifolia 'Pink Sparkler'(pbr)</t>
  </si>
  <si>
    <t>Spiraea cinerea 'Grefsheim'</t>
  </si>
  <si>
    <t>Spiraea japonica 'Golden Jack'(pbr)</t>
  </si>
  <si>
    <t>Spiraea japonica 'Sparkling Champagne'PBR</t>
  </si>
  <si>
    <t>Spiraea japonica 'Zen Spirit Gold' PBR</t>
  </si>
  <si>
    <t>P14</t>
  </si>
  <si>
    <t>Physocarpus opulif. 'Dart's Gold'</t>
  </si>
  <si>
    <t>C2</t>
  </si>
  <si>
    <t>Berberis thunb. 'Golden Ruby'PBR</t>
  </si>
  <si>
    <t>Berberis thunb. 'Maria'®</t>
  </si>
  <si>
    <t>Magnolia 'Genie'®</t>
  </si>
  <si>
    <t>Philadelphus Pearls of Parfume'PBR</t>
  </si>
  <si>
    <t>Physocarpus opulif. 'Little Ninja'®</t>
  </si>
  <si>
    <t xml:space="preserve">Предварительная сумма заказа </t>
  </si>
  <si>
    <t>Уважаемые Коллеги!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</si>
  <si>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</si>
  <si>
    <t>Оплата учитывается по курсу ЦБ РФ+2,5%. Платежи фиксируются в у.е. по курсу на дату поступления средств.</t>
  </si>
  <si>
    <t>Выдача заказов с нашего склада: с 25 марта по 15 апреля 2024 г.</t>
  </si>
  <si>
    <t xml:space="preserve">Бронь у производителя шт. </t>
  </si>
  <si>
    <r>
      <rPr>
        <b/>
        <sz val="20"/>
        <color rgb="FFFF0000"/>
        <rFont val="Arial"/>
        <family val="2"/>
        <charset val="204"/>
      </rPr>
      <t>БРОНЬ</t>
    </r>
    <r>
      <rPr>
        <b/>
        <sz val="20"/>
        <color rgb="FF660066"/>
        <rFont val="Arial"/>
        <family val="2"/>
        <charset val="204"/>
      </rPr>
      <t xml:space="preserve"> Барбарисы в Р9, Голландия, Весна 2024 ( HOG)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</si>
</sst>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_-* #,##0.00\ _₽_-;\-* #,##0.0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theme="1"/>
      <name val="Arial"/>
      <family val="2"/>
    </font>
    <font>
      <b/>
      <sz val="8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1"/>
      <color rgb="FF660066"/>
      <name val="Arial"/>
      <family val="2"/>
    </font>
    <font>
      <b/>
      <sz val="20"/>
      <color rgb="FFFF0000"/>
      <name val="Arial"/>
      <family val="2"/>
      <charset val="204"/>
    </font>
    <font>
      <b/>
      <sz val="11"/>
      <color rgb="FFFF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1E1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16" fillId="0" borderId="0"/>
    <xf numFmtId="0" fontId="22" fillId="0" borderId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7" fillId="2" borderId="0" xfId="1" applyFont="1" applyFill="1" applyAlignment="1">
      <alignment vertical="top"/>
    </xf>
    <xf numFmtId="0" fontId="9" fillId="2" borderId="0" xfId="2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7" fillId="2" borderId="0" xfId="1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5" fillId="2" borderId="0" xfId="0" applyFont="1" applyFill="1"/>
    <xf numFmtId="164" fontId="15" fillId="2" borderId="1" xfId="0" applyNumberFormat="1" applyFont="1" applyFill="1" applyBorder="1" applyAlignment="1">
      <alignment horizontal="right"/>
    </xf>
    <xf numFmtId="0" fontId="17" fillId="2" borderId="0" xfId="3" applyFont="1" applyFill="1" applyAlignment="1" applyProtection="1">
      <alignment horizontal="left" vertical="center" indent="1"/>
      <protection locked="0"/>
    </xf>
    <xf numFmtId="1" fontId="15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2" fontId="15" fillId="2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center" wrapText="1"/>
    </xf>
    <xf numFmtId="165" fontId="2" fillId="2" borderId="0" xfId="0" applyNumberFormat="1" applyFont="1" applyFill="1"/>
    <xf numFmtId="9" fontId="15" fillId="2" borderId="2" xfId="0" applyNumberFormat="1" applyFont="1" applyFill="1" applyBorder="1" applyAlignment="1">
      <alignment horizontal="right"/>
    </xf>
    <xf numFmtId="0" fontId="18" fillId="2" borderId="0" xfId="2" applyFont="1" applyFill="1" applyAlignment="1">
      <alignment horizontal="left" vertical="center"/>
    </xf>
    <xf numFmtId="166" fontId="15" fillId="2" borderId="2" xfId="0" applyNumberFormat="1" applyFont="1" applyFill="1" applyBorder="1" applyAlignment="1">
      <alignment horizontal="right"/>
    </xf>
    <xf numFmtId="0" fontId="19" fillId="2" borderId="0" xfId="2" applyFont="1" applyFill="1" applyAlignment="1">
      <alignment horizontal="left" vertical="center"/>
    </xf>
    <xf numFmtId="44" fontId="15" fillId="2" borderId="2" xfId="0" applyNumberFormat="1" applyFont="1" applyFill="1" applyBorder="1" applyAlignment="1">
      <alignment horizontal="right"/>
    </xf>
    <xf numFmtId="165" fontId="15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0" fillId="2" borderId="0" xfId="0" applyFont="1" applyFill="1"/>
    <xf numFmtId="0" fontId="21" fillId="3" borderId="3" xfId="0" applyFont="1" applyFill="1" applyBorder="1" applyAlignment="1">
      <alignment horizontal="center" vertical="center" wrapText="1"/>
    </xf>
    <xf numFmtId="49" fontId="21" fillId="4" borderId="3" xfId="0" applyNumberFormat="1" applyFont="1" applyFill="1" applyBorder="1" applyAlignment="1">
      <alignment horizontal="center" vertical="center"/>
    </xf>
    <xf numFmtId="0" fontId="21" fillId="3" borderId="3" xfId="4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166" fontId="18" fillId="2" borderId="5" xfId="0" applyNumberFormat="1" applyFont="1" applyFill="1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2" fontId="24" fillId="2" borderId="5" xfId="0" applyNumberFormat="1" applyFont="1" applyFill="1" applyBorder="1" applyAlignment="1">
      <alignment vertical="center"/>
    </xf>
    <xf numFmtId="8" fontId="24" fillId="2" borderId="5" xfId="0" applyNumberFormat="1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2" fontId="24" fillId="0" borderId="5" xfId="0" applyNumberFormat="1" applyFont="1" applyBorder="1" applyAlignment="1">
      <alignment vertical="center"/>
    </xf>
    <xf numFmtId="0" fontId="11" fillId="2" borderId="0" xfId="1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14" fillId="2" borderId="0" xfId="2" applyFont="1" applyFill="1" applyAlignment="1">
      <alignment horizontal="left" vertical="center"/>
    </xf>
    <xf numFmtId="3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top"/>
    </xf>
    <xf numFmtId="0" fontId="12" fillId="2" borderId="1" xfId="0" applyFont="1" applyFill="1" applyBorder="1" applyAlignment="1">
      <alignment horizontal="left" wrapText="1"/>
    </xf>
  </cellXfs>
  <cellStyles count="5">
    <cellStyle name="Гиперссылка" xfId="1" builtinId="8"/>
    <cellStyle name="Обычный" xfId="0" builtinId="0"/>
    <cellStyle name="Обычный 2" xfId="2" xr:uid="{AF5C63B8-C3CA-4642-8F6A-8A81522C753A}"/>
    <cellStyle name="Обычный 3" xfId="4" xr:uid="{A48DCB37-ED58-4BA8-B1AF-137D6745CCC1}"/>
    <cellStyle name="Обычный_Лист1" xfId="3" xr:uid="{2906E572-F35E-4ACE-A647-BCF4F8C7397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0</xdr:col>
      <xdr:colOff>710514</xdr:colOff>
      <xdr:row>3</xdr:row>
      <xdr:rowOff>138859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186251B-A812-4FF4-B264-13BD316AF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710513" cy="675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119-A1AA-4584-B728-5ECAFD51653F}">
  <sheetPr filterMode="1"/>
  <dimension ref="A1:Q59"/>
  <sheetViews>
    <sheetView tabSelected="1" view="pageBreakPreview" zoomScale="74" zoomScaleNormal="84" zoomScaleSheetLayoutView="74" workbookViewId="0">
      <selection activeCell="G12" sqref="G12"/>
    </sheetView>
  </sheetViews>
  <sheetFormatPr defaultColWidth="9.109375" defaultRowHeight="14.4" x14ac:dyDescent="0.3"/>
  <cols>
    <col min="1" max="1" width="10.5546875" style="31" customWidth="1"/>
    <col min="2" max="2" width="65.5546875" style="31" customWidth="1"/>
    <col min="3" max="3" width="32.21875" style="32" hidden="1" customWidth="1"/>
    <col min="4" max="4" width="18.44140625" style="32" customWidth="1"/>
    <col min="5" max="5" width="21.88671875" style="32" customWidth="1"/>
    <col min="6" max="6" width="20.5546875" style="32" customWidth="1"/>
    <col min="7" max="7" width="21.77734375" style="31" customWidth="1"/>
    <col min="8" max="8" width="20.33203125" style="31" customWidth="1"/>
    <col min="9" max="9" width="19.88671875" style="31" customWidth="1"/>
    <col min="10" max="10" width="20.88671875" style="31" customWidth="1"/>
    <col min="11" max="11" width="18.33203125" style="31" hidden="1" customWidth="1"/>
    <col min="12" max="12" width="17.33203125" style="31" customWidth="1"/>
    <col min="13" max="16384" width="9.109375" style="31"/>
  </cols>
  <sheetData>
    <row r="1" spans="1:17" s="1" customFormat="1" ht="7.5" customHeight="1" x14ac:dyDescent="0.25">
      <c r="C1" s="2"/>
      <c r="D1" s="2"/>
      <c r="E1" s="2"/>
      <c r="F1" s="2"/>
    </row>
    <row r="2" spans="1:17" s="6" customFormat="1" ht="21" customHeight="1" x14ac:dyDescent="0.3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4"/>
    </row>
    <row r="3" spans="1:17" s="1" customFormat="1" ht="15" customHeight="1" x14ac:dyDescent="0.25">
      <c r="A3" s="57" t="s">
        <v>31</v>
      </c>
      <c r="B3" s="57"/>
      <c r="C3" s="57"/>
      <c r="D3" s="57"/>
      <c r="E3" s="57"/>
      <c r="F3" s="57"/>
      <c r="G3" s="57"/>
      <c r="H3" s="57"/>
      <c r="I3" s="57"/>
      <c r="J3" s="57"/>
      <c r="N3" s="6"/>
    </row>
    <row r="4" spans="1:17" s="6" customFormat="1" ht="15.75" customHeight="1" x14ac:dyDescent="0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1"/>
      <c r="L4" s="7"/>
      <c r="M4" s="7"/>
      <c r="P4" s="5"/>
    </row>
    <row r="5" spans="1:17" s="1" customFormat="1" ht="15" customHeight="1" x14ac:dyDescent="0.25">
      <c r="A5" s="51" t="s">
        <v>79</v>
      </c>
      <c r="B5" s="9"/>
      <c r="C5" s="9"/>
      <c r="D5" s="9"/>
      <c r="E5" s="9"/>
      <c r="F5" s="9"/>
      <c r="G5" s="10"/>
      <c r="H5" s="10"/>
      <c r="I5" s="10"/>
      <c r="J5" s="11"/>
      <c r="L5" s="12"/>
      <c r="M5" s="12"/>
      <c r="N5" s="6"/>
      <c r="P5" s="3"/>
    </row>
    <row r="6" spans="1:17" s="1" customFormat="1" ht="12.75" customHeight="1" x14ac:dyDescent="0.25">
      <c r="A6" s="8" t="s">
        <v>82</v>
      </c>
      <c r="C6" s="2"/>
      <c r="D6" s="2"/>
      <c r="E6" s="2"/>
      <c r="F6" s="2"/>
      <c r="H6" s="13" t="s">
        <v>1</v>
      </c>
      <c r="I6" s="59"/>
      <c r="J6" s="59"/>
      <c r="N6" s="6"/>
    </row>
    <row r="7" spans="1:17" s="1" customFormat="1" ht="12.75" customHeight="1" x14ac:dyDescent="0.25">
      <c r="A7" s="1" t="s">
        <v>34</v>
      </c>
      <c r="C7" s="2"/>
      <c r="D7" s="2"/>
      <c r="E7" s="2"/>
      <c r="F7" s="2"/>
      <c r="H7" s="13" t="s">
        <v>2</v>
      </c>
      <c r="I7" s="55"/>
      <c r="J7" s="55"/>
    </row>
    <row r="8" spans="1:17" s="1" customFormat="1" ht="12.75" customHeight="1" x14ac:dyDescent="0.25">
      <c r="A8" s="15" t="s">
        <v>3</v>
      </c>
      <c r="C8" s="2"/>
      <c r="D8" s="2"/>
      <c r="E8" s="2"/>
      <c r="F8" s="2"/>
      <c r="H8" s="13" t="s">
        <v>4</v>
      </c>
      <c r="I8" s="55"/>
      <c r="J8" s="55"/>
    </row>
    <row r="9" spans="1:17" s="1" customFormat="1" ht="12.75" customHeight="1" x14ac:dyDescent="0.25">
      <c r="A9" s="52" t="s">
        <v>80</v>
      </c>
      <c r="C9" s="2"/>
      <c r="D9" s="2"/>
      <c r="E9" s="2"/>
      <c r="F9" s="2"/>
      <c r="H9" s="13" t="s">
        <v>5</v>
      </c>
      <c r="I9" s="55"/>
      <c r="J9" s="55"/>
    </row>
    <row r="10" spans="1:17" s="1" customFormat="1" ht="12.75" customHeight="1" x14ac:dyDescent="0.25">
      <c r="A10" s="53" t="s">
        <v>81</v>
      </c>
      <c r="C10" s="2"/>
      <c r="D10" s="2"/>
      <c r="E10" s="2"/>
      <c r="F10" s="2"/>
      <c r="H10" s="13" t="s">
        <v>7</v>
      </c>
      <c r="I10" s="55"/>
      <c r="J10" s="55"/>
    </row>
    <row r="11" spans="1:17" s="1" customFormat="1" ht="12.75" customHeight="1" x14ac:dyDescent="0.25">
      <c r="A11" s="16" t="s">
        <v>6</v>
      </c>
      <c r="C11" s="2"/>
      <c r="D11" s="2"/>
      <c r="E11" s="2"/>
      <c r="F11" s="2"/>
      <c r="J11" s="17"/>
    </row>
    <row r="12" spans="1:17" s="1" customFormat="1" ht="12.75" customHeight="1" x14ac:dyDescent="0.25">
      <c r="C12" s="2"/>
      <c r="D12" s="2"/>
      <c r="E12" s="2"/>
      <c r="F12" s="2"/>
      <c r="H12" s="18">
        <v>100</v>
      </c>
      <c r="I12" s="19" t="s">
        <v>9</v>
      </c>
      <c r="J12" s="17"/>
    </row>
    <row r="13" spans="1:17" s="1" customFormat="1" ht="12.75" customHeight="1" x14ac:dyDescent="0.25">
      <c r="A13" s="1" t="s">
        <v>8</v>
      </c>
      <c r="C13" s="2"/>
      <c r="D13" s="2"/>
      <c r="E13" s="2"/>
      <c r="F13" s="2"/>
      <c r="H13" s="20">
        <f>SUM(J20:J59)</f>
        <v>0</v>
      </c>
      <c r="I13" s="19" t="s">
        <v>10</v>
      </c>
      <c r="J13" s="17"/>
    </row>
    <row r="14" spans="1:17" s="1" customFormat="1" ht="12.75" customHeight="1" x14ac:dyDescent="0.25">
      <c r="A14" s="1" t="s">
        <v>11</v>
      </c>
      <c r="C14" s="21"/>
      <c r="D14" s="21"/>
      <c r="E14" s="21"/>
      <c r="F14" s="21"/>
      <c r="H14" s="22">
        <f>SUM(K20:K59)</f>
        <v>0</v>
      </c>
      <c r="I14" s="19" t="s">
        <v>12</v>
      </c>
      <c r="J14" s="23"/>
      <c r="M14" s="24"/>
      <c r="Q14" s="14"/>
    </row>
    <row r="15" spans="1:17" s="1" customFormat="1" ht="12.75" customHeight="1" x14ac:dyDescent="0.25">
      <c r="C15" s="2"/>
      <c r="D15" s="2"/>
      <c r="E15" s="2"/>
      <c r="F15" s="2"/>
      <c r="H15" s="25">
        <f>IF(H14&gt;5000,6%,IF(H14&gt;4000,5%,IF(H14&gt;3000,3%,IF(H14&gt;2000,2%,0%))))</f>
        <v>0</v>
      </c>
      <c r="I15" s="19" t="s">
        <v>13</v>
      </c>
      <c r="J15" s="17"/>
    </row>
    <row r="16" spans="1:17" s="1" customFormat="1" ht="12.75" customHeight="1" x14ac:dyDescent="0.25">
      <c r="A16" s="26" t="s">
        <v>14</v>
      </c>
      <c r="C16" s="2"/>
      <c r="D16" s="2"/>
      <c r="E16" s="2"/>
      <c r="F16" s="2"/>
      <c r="H16" s="27">
        <f>H14-H14*H15</f>
        <v>0</v>
      </c>
      <c r="I16" s="19" t="s">
        <v>15</v>
      </c>
      <c r="J16" s="17"/>
      <c r="L16" s="14"/>
    </row>
    <row r="17" spans="1:12" s="1" customFormat="1" ht="12.75" customHeight="1" x14ac:dyDescent="0.25">
      <c r="A17" s="28" t="s">
        <v>16</v>
      </c>
      <c r="C17" s="2"/>
      <c r="D17" s="2"/>
      <c r="E17" s="2"/>
      <c r="F17" s="2"/>
      <c r="H17" s="29">
        <f>H16*H12</f>
        <v>0</v>
      </c>
      <c r="I17" s="19" t="s">
        <v>78</v>
      </c>
      <c r="J17" s="30"/>
      <c r="L17" s="14"/>
    </row>
    <row r="18" spans="1:12" ht="5.25" customHeight="1" x14ac:dyDescent="0.3">
      <c r="G18" s="33"/>
      <c r="H18" s="33"/>
      <c r="I18" s="33"/>
      <c r="J18" s="33"/>
    </row>
    <row r="19" spans="1:12" ht="42" customHeight="1" x14ac:dyDescent="0.3">
      <c r="A19" s="34" t="s">
        <v>17</v>
      </c>
      <c r="B19" s="34" t="s">
        <v>18</v>
      </c>
      <c r="C19" s="34" t="s">
        <v>19</v>
      </c>
      <c r="D19" s="35" t="s">
        <v>25</v>
      </c>
      <c r="E19" s="34" t="s">
        <v>22</v>
      </c>
      <c r="F19" s="34" t="s">
        <v>83</v>
      </c>
      <c r="G19" s="34" t="s">
        <v>20</v>
      </c>
      <c r="H19" s="34" t="s">
        <v>21</v>
      </c>
      <c r="I19" s="36" t="s">
        <v>23</v>
      </c>
      <c r="J19" s="37" t="s">
        <v>24</v>
      </c>
      <c r="K19" s="38" t="s">
        <v>30</v>
      </c>
    </row>
    <row r="20" spans="1:12" s="39" customFormat="1" ht="12" customHeight="1" x14ac:dyDescent="0.25">
      <c r="A20" s="49">
        <v>1</v>
      </c>
      <c r="B20" s="42" t="s">
        <v>36</v>
      </c>
      <c r="C20" s="41" t="s">
        <v>26</v>
      </c>
      <c r="D20" s="48" t="s">
        <v>35</v>
      </c>
      <c r="E20" s="47">
        <v>40</v>
      </c>
      <c r="F20" s="54">
        <v>160</v>
      </c>
      <c r="G20" s="50">
        <v>2.4900000000000002</v>
      </c>
      <c r="H20" s="43">
        <f>G20*E20</f>
        <v>99.600000000000009</v>
      </c>
      <c r="I20" s="44">
        <f>G20*100</f>
        <v>249.00000000000003</v>
      </c>
      <c r="J20" s="45"/>
      <c r="K20" s="40">
        <f t="shared" ref="K20:K30" si="0">J20*G20</f>
        <v>0</v>
      </c>
    </row>
    <row r="21" spans="1:12" s="39" customFormat="1" ht="12" customHeight="1" x14ac:dyDescent="0.25">
      <c r="A21" s="49">
        <v>2</v>
      </c>
      <c r="B21" s="42" t="s">
        <v>37</v>
      </c>
      <c r="C21" s="41" t="s">
        <v>26</v>
      </c>
      <c r="D21" s="48" t="s">
        <v>35</v>
      </c>
      <c r="E21" s="47">
        <v>40</v>
      </c>
      <c r="F21" s="54">
        <v>80</v>
      </c>
      <c r="G21" s="50">
        <v>2.4900000000000002</v>
      </c>
      <c r="H21" s="43">
        <f t="shared" ref="H21:H59" si="1">G21*E21</f>
        <v>99.600000000000009</v>
      </c>
      <c r="I21" s="44">
        <f t="shared" ref="I21:I59" si="2">G21*100</f>
        <v>249.00000000000003</v>
      </c>
      <c r="J21" s="45"/>
      <c r="K21" s="40">
        <f t="shared" si="0"/>
        <v>0</v>
      </c>
    </row>
    <row r="22" spans="1:12" s="39" customFormat="1" ht="12" customHeight="1" x14ac:dyDescent="0.25">
      <c r="A22" s="49">
        <v>3</v>
      </c>
      <c r="B22" s="42" t="s">
        <v>38</v>
      </c>
      <c r="C22" s="41" t="s">
        <v>26</v>
      </c>
      <c r="D22" s="48" t="s">
        <v>35</v>
      </c>
      <c r="E22" s="47">
        <v>40</v>
      </c>
      <c r="F22" s="54">
        <v>120</v>
      </c>
      <c r="G22" s="50">
        <v>2.4900000000000002</v>
      </c>
      <c r="H22" s="43">
        <f t="shared" si="1"/>
        <v>99.600000000000009</v>
      </c>
      <c r="I22" s="44">
        <f t="shared" si="2"/>
        <v>249.00000000000003</v>
      </c>
      <c r="J22" s="45"/>
      <c r="K22" s="40">
        <f t="shared" si="0"/>
        <v>0</v>
      </c>
    </row>
    <row r="23" spans="1:12" s="39" customFormat="1" ht="12" hidden="1" customHeight="1" x14ac:dyDescent="0.25">
      <c r="A23" s="49">
        <v>4</v>
      </c>
      <c r="B23" s="42" t="s">
        <v>73</v>
      </c>
      <c r="C23" s="41" t="s">
        <v>26</v>
      </c>
      <c r="D23" s="48" t="s">
        <v>72</v>
      </c>
      <c r="E23" s="47">
        <v>25</v>
      </c>
      <c r="F23" s="46">
        <v>0</v>
      </c>
      <c r="G23" s="50">
        <v>6.15</v>
      </c>
      <c r="H23" s="43">
        <f t="shared" si="1"/>
        <v>153.75</v>
      </c>
      <c r="I23" s="44">
        <f t="shared" si="2"/>
        <v>615</v>
      </c>
      <c r="J23" s="45"/>
      <c r="K23" s="40">
        <f t="shared" si="0"/>
        <v>0</v>
      </c>
    </row>
    <row r="24" spans="1:12" s="39" customFormat="1" ht="12" hidden="1" customHeight="1" x14ac:dyDescent="0.25">
      <c r="A24" s="49">
        <v>5</v>
      </c>
      <c r="B24" s="42" t="s">
        <v>74</v>
      </c>
      <c r="C24" s="41" t="s">
        <v>26</v>
      </c>
      <c r="D24" s="48" t="s">
        <v>72</v>
      </c>
      <c r="E24" s="47">
        <v>25</v>
      </c>
      <c r="F24" s="46">
        <v>0</v>
      </c>
      <c r="G24" s="50">
        <v>6.15</v>
      </c>
      <c r="H24" s="43">
        <f t="shared" si="1"/>
        <v>153.75</v>
      </c>
      <c r="I24" s="44">
        <f t="shared" si="2"/>
        <v>615</v>
      </c>
      <c r="J24" s="45"/>
      <c r="K24" s="40">
        <f t="shared" si="0"/>
        <v>0</v>
      </c>
    </row>
    <row r="25" spans="1:12" s="39" customFormat="1" ht="12" hidden="1" customHeight="1" x14ac:dyDescent="0.25">
      <c r="A25" s="49">
        <v>6</v>
      </c>
      <c r="B25" s="42" t="s">
        <v>39</v>
      </c>
      <c r="C25" s="41" t="s">
        <v>26</v>
      </c>
      <c r="D25" s="48" t="s">
        <v>35</v>
      </c>
      <c r="E25" s="47">
        <v>40</v>
      </c>
      <c r="F25" s="46">
        <v>0</v>
      </c>
      <c r="G25" s="50">
        <v>2.4900000000000002</v>
      </c>
      <c r="H25" s="43">
        <f t="shared" si="1"/>
        <v>99.600000000000009</v>
      </c>
      <c r="I25" s="44">
        <f t="shared" si="2"/>
        <v>249.00000000000003</v>
      </c>
      <c r="J25" s="45"/>
      <c r="K25" s="40">
        <f t="shared" si="0"/>
        <v>0</v>
      </c>
    </row>
    <row r="26" spans="1:12" s="39" customFormat="1" ht="12" customHeight="1" x14ac:dyDescent="0.25">
      <c r="A26" s="49">
        <v>7</v>
      </c>
      <c r="B26" s="42" t="s">
        <v>40</v>
      </c>
      <c r="C26" s="41" t="s">
        <v>26</v>
      </c>
      <c r="D26" s="48" t="s">
        <v>35</v>
      </c>
      <c r="E26" s="47">
        <v>40</v>
      </c>
      <c r="F26" s="54">
        <v>79</v>
      </c>
      <c r="G26" s="50">
        <v>2.4900000000000002</v>
      </c>
      <c r="H26" s="43">
        <f t="shared" si="1"/>
        <v>99.600000000000009</v>
      </c>
      <c r="I26" s="44">
        <f t="shared" si="2"/>
        <v>249.00000000000003</v>
      </c>
      <c r="J26" s="45"/>
      <c r="K26" s="40">
        <f t="shared" si="0"/>
        <v>0</v>
      </c>
    </row>
    <row r="27" spans="1:12" s="39" customFormat="1" ht="12" customHeight="1" x14ac:dyDescent="0.25">
      <c r="A27" s="49">
        <v>8</v>
      </c>
      <c r="B27" s="42" t="s">
        <v>41</v>
      </c>
      <c r="C27" s="41" t="s">
        <v>26</v>
      </c>
      <c r="D27" s="48" t="s">
        <v>35</v>
      </c>
      <c r="E27" s="47">
        <v>40</v>
      </c>
      <c r="F27" s="54">
        <v>160</v>
      </c>
      <c r="G27" s="50">
        <v>2.4900000000000002</v>
      </c>
      <c r="H27" s="43">
        <f t="shared" si="1"/>
        <v>99.600000000000009</v>
      </c>
      <c r="I27" s="44">
        <f t="shared" si="2"/>
        <v>249.00000000000003</v>
      </c>
      <c r="J27" s="45"/>
      <c r="K27" s="40">
        <f t="shared" si="0"/>
        <v>0</v>
      </c>
    </row>
    <row r="28" spans="1:12" s="39" customFormat="1" ht="12" customHeight="1" x14ac:dyDescent="0.25">
      <c r="A28" s="49">
        <v>9</v>
      </c>
      <c r="B28" s="42" t="s">
        <v>42</v>
      </c>
      <c r="C28" s="41" t="s">
        <v>26</v>
      </c>
      <c r="D28" s="48" t="s">
        <v>35</v>
      </c>
      <c r="E28" s="47">
        <v>40</v>
      </c>
      <c r="F28" s="54">
        <v>80</v>
      </c>
      <c r="G28" s="50">
        <v>2.4900000000000002</v>
      </c>
      <c r="H28" s="43">
        <f t="shared" si="1"/>
        <v>99.600000000000009</v>
      </c>
      <c r="I28" s="44">
        <f t="shared" si="2"/>
        <v>249.00000000000003</v>
      </c>
      <c r="J28" s="45"/>
      <c r="K28" s="40">
        <f t="shared" si="0"/>
        <v>0</v>
      </c>
    </row>
    <row r="29" spans="1:12" s="39" customFormat="1" ht="12" customHeight="1" x14ac:dyDescent="0.25">
      <c r="A29" s="49">
        <v>10</v>
      </c>
      <c r="B29" s="42" t="s">
        <v>43</v>
      </c>
      <c r="C29" s="41" t="s">
        <v>26</v>
      </c>
      <c r="D29" s="48" t="s">
        <v>35</v>
      </c>
      <c r="E29" s="47">
        <v>40</v>
      </c>
      <c r="F29" s="54">
        <v>120</v>
      </c>
      <c r="G29" s="50">
        <v>1.79</v>
      </c>
      <c r="H29" s="43">
        <f t="shared" si="1"/>
        <v>71.599999999999994</v>
      </c>
      <c r="I29" s="44">
        <f t="shared" si="2"/>
        <v>179</v>
      </c>
      <c r="J29" s="45"/>
      <c r="K29" s="40">
        <f t="shared" si="0"/>
        <v>0</v>
      </c>
    </row>
    <row r="30" spans="1:12" s="39" customFormat="1" ht="12" customHeight="1" x14ac:dyDescent="0.25">
      <c r="A30" s="49">
        <v>11</v>
      </c>
      <c r="B30" s="42" t="s">
        <v>44</v>
      </c>
      <c r="C30" s="41" t="s">
        <v>26</v>
      </c>
      <c r="D30" s="48" t="s">
        <v>35</v>
      </c>
      <c r="E30" s="47">
        <v>55</v>
      </c>
      <c r="F30" s="54">
        <v>55</v>
      </c>
      <c r="G30" s="50">
        <v>2.4900000000000002</v>
      </c>
      <c r="H30" s="43">
        <f t="shared" si="1"/>
        <v>136.95000000000002</v>
      </c>
      <c r="I30" s="44">
        <f t="shared" si="2"/>
        <v>249.00000000000003</v>
      </c>
      <c r="J30" s="45"/>
      <c r="K30" s="40">
        <f t="shared" si="0"/>
        <v>0</v>
      </c>
    </row>
    <row r="31" spans="1:12" s="39" customFormat="1" ht="12" customHeight="1" x14ac:dyDescent="0.25">
      <c r="A31" s="49">
        <v>12</v>
      </c>
      <c r="B31" s="42" t="s">
        <v>45</v>
      </c>
      <c r="C31" s="41" t="s">
        <v>26</v>
      </c>
      <c r="D31" s="48" t="s">
        <v>35</v>
      </c>
      <c r="E31" s="47">
        <v>40</v>
      </c>
      <c r="F31" s="54">
        <v>280</v>
      </c>
      <c r="G31" s="50">
        <v>2.4900000000000002</v>
      </c>
      <c r="H31" s="43">
        <f t="shared" si="1"/>
        <v>99.600000000000009</v>
      </c>
      <c r="I31" s="44">
        <f t="shared" si="2"/>
        <v>249.00000000000003</v>
      </c>
      <c r="J31" s="45"/>
      <c r="K31" s="40">
        <f t="shared" ref="K31:K32" si="3">J31*G31</f>
        <v>0</v>
      </c>
    </row>
    <row r="32" spans="1:12" s="39" customFormat="1" ht="12" customHeight="1" x14ac:dyDescent="0.25">
      <c r="A32" s="49">
        <v>13</v>
      </c>
      <c r="B32" s="42" t="s">
        <v>46</v>
      </c>
      <c r="C32" s="41" t="s">
        <v>26</v>
      </c>
      <c r="D32" s="48" t="s">
        <v>35</v>
      </c>
      <c r="E32" s="47">
        <v>40</v>
      </c>
      <c r="F32" s="54">
        <v>320</v>
      </c>
      <c r="G32" s="50">
        <v>2.4900000000000002</v>
      </c>
      <c r="H32" s="43">
        <f t="shared" si="1"/>
        <v>99.600000000000009</v>
      </c>
      <c r="I32" s="44">
        <f t="shared" si="2"/>
        <v>249.00000000000003</v>
      </c>
      <c r="J32" s="45"/>
      <c r="K32" s="40">
        <f t="shared" si="3"/>
        <v>0</v>
      </c>
    </row>
    <row r="33" spans="1:12" ht="12" hidden="1" customHeight="1" x14ac:dyDescent="0.3">
      <c r="A33" s="49">
        <v>14</v>
      </c>
      <c r="B33" s="42" t="s">
        <v>75</v>
      </c>
      <c r="C33" s="41" t="s">
        <v>27</v>
      </c>
      <c r="D33" s="48" t="s">
        <v>72</v>
      </c>
      <c r="E33" s="47">
        <v>25</v>
      </c>
      <c r="F33" s="46">
        <v>0</v>
      </c>
      <c r="G33" s="50">
        <v>12.65</v>
      </c>
      <c r="H33" s="43">
        <f t="shared" si="1"/>
        <v>316.25</v>
      </c>
      <c r="I33" s="44">
        <f t="shared" si="2"/>
        <v>1265</v>
      </c>
      <c r="J33" s="45"/>
      <c r="K33" s="40">
        <f t="shared" ref="K33" si="4">J33*G33</f>
        <v>0</v>
      </c>
      <c r="L33" s="39"/>
    </row>
    <row r="34" spans="1:12" ht="12" hidden="1" customHeight="1" x14ac:dyDescent="0.3">
      <c r="A34" s="49">
        <v>15</v>
      </c>
      <c r="B34" s="42" t="s">
        <v>76</v>
      </c>
      <c r="C34" s="41" t="s">
        <v>28</v>
      </c>
      <c r="D34" s="48" t="s">
        <v>72</v>
      </c>
      <c r="E34" s="47">
        <v>25</v>
      </c>
      <c r="F34" s="46">
        <v>0</v>
      </c>
      <c r="G34" s="50">
        <v>7.39</v>
      </c>
      <c r="H34" s="43">
        <f t="shared" si="1"/>
        <v>184.75</v>
      </c>
      <c r="I34" s="44">
        <f t="shared" si="2"/>
        <v>739</v>
      </c>
      <c r="J34" s="45"/>
      <c r="K34" s="40">
        <f t="shared" ref="K34:K35" si="5">J34*G34</f>
        <v>0</v>
      </c>
      <c r="L34" s="39"/>
    </row>
    <row r="35" spans="1:12" ht="12" hidden="1" customHeight="1" x14ac:dyDescent="0.3">
      <c r="A35" s="49">
        <v>16</v>
      </c>
      <c r="B35" s="42" t="s">
        <v>47</v>
      </c>
      <c r="C35" s="41" t="s">
        <v>29</v>
      </c>
      <c r="D35" s="48" t="s">
        <v>35</v>
      </c>
      <c r="E35" s="47">
        <v>40</v>
      </c>
      <c r="F35" s="46">
        <v>0</v>
      </c>
      <c r="G35" s="50">
        <v>3.49</v>
      </c>
      <c r="H35" s="43">
        <f t="shared" si="1"/>
        <v>139.60000000000002</v>
      </c>
      <c r="I35" s="44">
        <f t="shared" si="2"/>
        <v>349</v>
      </c>
      <c r="J35" s="45"/>
      <c r="K35" s="40">
        <f t="shared" si="5"/>
        <v>0</v>
      </c>
      <c r="L35" s="39"/>
    </row>
    <row r="36" spans="1:12" ht="12" hidden="1" customHeight="1" x14ac:dyDescent="0.3">
      <c r="A36" s="49">
        <v>17</v>
      </c>
      <c r="B36" s="42" t="s">
        <v>48</v>
      </c>
      <c r="C36" s="41" t="s">
        <v>29</v>
      </c>
      <c r="D36" s="48" t="s">
        <v>35</v>
      </c>
      <c r="E36" s="47">
        <v>40</v>
      </c>
      <c r="F36" s="46">
        <v>0</v>
      </c>
      <c r="G36" s="50">
        <v>1.59</v>
      </c>
      <c r="H36" s="43">
        <f t="shared" si="1"/>
        <v>63.6</v>
      </c>
      <c r="I36" s="44">
        <f t="shared" si="2"/>
        <v>159</v>
      </c>
      <c r="J36" s="45"/>
      <c r="K36" s="40">
        <f t="shared" ref="K36:K52" si="6">J36*G36</f>
        <v>0</v>
      </c>
      <c r="L36" s="39"/>
    </row>
    <row r="37" spans="1:12" ht="12" hidden="1" customHeight="1" x14ac:dyDescent="0.3">
      <c r="A37" s="49">
        <v>18</v>
      </c>
      <c r="B37" s="42" t="s">
        <v>71</v>
      </c>
      <c r="C37" s="41" t="s">
        <v>29</v>
      </c>
      <c r="D37" s="48" t="s">
        <v>70</v>
      </c>
      <c r="E37" s="47">
        <v>25</v>
      </c>
      <c r="F37" s="46">
        <v>0</v>
      </c>
      <c r="G37" s="50">
        <v>2.99</v>
      </c>
      <c r="H37" s="43">
        <f t="shared" si="1"/>
        <v>74.75</v>
      </c>
      <c r="I37" s="44">
        <f t="shared" si="2"/>
        <v>299</v>
      </c>
      <c r="J37" s="45"/>
      <c r="K37" s="40">
        <f t="shared" si="6"/>
        <v>0</v>
      </c>
      <c r="L37" s="39"/>
    </row>
    <row r="38" spans="1:12" ht="12" hidden="1" customHeight="1" x14ac:dyDescent="0.3">
      <c r="A38" s="49">
        <v>19</v>
      </c>
      <c r="B38" s="42" t="s">
        <v>49</v>
      </c>
      <c r="C38" s="41" t="s">
        <v>29</v>
      </c>
      <c r="D38" s="48" t="s">
        <v>35</v>
      </c>
      <c r="E38" s="47">
        <v>40</v>
      </c>
      <c r="F38" s="46">
        <v>0</v>
      </c>
      <c r="G38" s="50">
        <v>2.4500000000000002</v>
      </c>
      <c r="H38" s="43">
        <f t="shared" si="1"/>
        <v>98</v>
      </c>
      <c r="I38" s="44">
        <f t="shared" si="2"/>
        <v>245.00000000000003</v>
      </c>
      <c r="J38" s="45"/>
      <c r="K38" s="40">
        <f t="shared" si="6"/>
        <v>0</v>
      </c>
      <c r="L38" s="39"/>
    </row>
    <row r="39" spans="1:12" ht="12" hidden="1" customHeight="1" x14ac:dyDescent="0.3">
      <c r="A39" s="49">
        <v>20</v>
      </c>
      <c r="B39" s="42" t="s">
        <v>50</v>
      </c>
      <c r="C39" s="41" t="s">
        <v>29</v>
      </c>
      <c r="D39" s="48" t="s">
        <v>35</v>
      </c>
      <c r="E39" s="47">
        <v>40</v>
      </c>
      <c r="F39" s="46">
        <v>0</v>
      </c>
      <c r="G39" s="50">
        <v>2.4500000000000002</v>
      </c>
      <c r="H39" s="43">
        <f t="shared" si="1"/>
        <v>98</v>
      </c>
      <c r="I39" s="44">
        <f t="shared" si="2"/>
        <v>245.00000000000003</v>
      </c>
      <c r="J39" s="45"/>
      <c r="K39" s="40">
        <f t="shared" si="6"/>
        <v>0</v>
      </c>
      <c r="L39" s="39"/>
    </row>
    <row r="40" spans="1:12" ht="12" hidden="1" customHeight="1" x14ac:dyDescent="0.3">
      <c r="A40" s="49">
        <v>21</v>
      </c>
      <c r="B40" s="42" t="s">
        <v>51</v>
      </c>
      <c r="C40" s="41" t="s">
        <v>29</v>
      </c>
      <c r="D40" s="48" t="s">
        <v>35</v>
      </c>
      <c r="E40" s="47">
        <v>40</v>
      </c>
      <c r="F40" s="46">
        <v>0</v>
      </c>
      <c r="G40" s="50">
        <v>3.49</v>
      </c>
      <c r="H40" s="43">
        <f t="shared" si="1"/>
        <v>139.60000000000002</v>
      </c>
      <c r="I40" s="44">
        <f t="shared" si="2"/>
        <v>349</v>
      </c>
      <c r="J40" s="45"/>
      <c r="K40" s="40">
        <f t="shared" si="6"/>
        <v>0</v>
      </c>
      <c r="L40" s="39"/>
    </row>
    <row r="41" spans="1:12" ht="12" hidden="1" customHeight="1" x14ac:dyDescent="0.3">
      <c r="A41" s="49">
        <v>22</v>
      </c>
      <c r="B41" s="42" t="s">
        <v>52</v>
      </c>
      <c r="C41" s="41" t="s">
        <v>29</v>
      </c>
      <c r="D41" s="48" t="s">
        <v>35</v>
      </c>
      <c r="E41" s="47">
        <v>40</v>
      </c>
      <c r="F41" s="46">
        <v>0</v>
      </c>
      <c r="G41" s="50">
        <v>2.4500000000000002</v>
      </c>
      <c r="H41" s="43">
        <f t="shared" si="1"/>
        <v>98</v>
      </c>
      <c r="I41" s="44">
        <f t="shared" si="2"/>
        <v>245.00000000000003</v>
      </c>
      <c r="J41" s="45"/>
      <c r="K41" s="40">
        <f t="shared" si="6"/>
        <v>0</v>
      </c>
      <c r="L41" s="39"/>
    </row>
    <row r="42" spans="1:12" ht="12" hidden="1" customHeight="1" x14ac:dyDescent="0.3">
      <c r="A42" s="49">
        <v>23</v>
      </c>
      <c r="B42" s="42" t="s">
        <v>53</v>
      </c>
      <c r="C42" s="41" t="s">
        <v>29</v>
      </c>
      <c r="D42" s="48" t="s">
        <v>35</v>
      </c>
      <c r="E42" s="47">
        <v>40</v>
      </c>
      <c r="F42" s="46">
        <v>0</v>
      </c>
      <c r="G42" s="50">
        <v>2.4500000000000002</v>
      </c>
      <c r="H42" s="43">
        <f t="shared" si="1"/>
        <v>98</v>
      </c>
      <c r="I42" s="44">
        <f t="shared" si="2"/>
        <v>245.00000000000003</v>
      </c>
      <c r="J42" s="45"/>
      <c r="K42" s="40">
        <f t="shared" si="6"/>
        <v>0</v>
      </c>
      <c r="L42" s="39"/>
    </row>
    <row r="43" spans="1:12" ht="12" hidden="1" customHeight="1" x14ac:dyDescent="0.3">
      <c r="A43" s="49">
        <v>24</v>
      </c>
      <c r="B43" s="42" t="s">
        <v>77</v>
      </c>
      <c r="C43" s="41" t="s">
        <v>29</v>
      </c>
      <c r="D43" s="48" t="s">
        <v>72</v>
      </c>
      <c r="E43" s="47">
        <v>25</v>
      </c>
      <c r="F43" s="46">
        <v>0</v>
      </c>
      <c r="G43" s="50">
        <v>5.99</v>
      </c>
      <c r="H43" s="43">
        <f t="shared" si="1"/>
        <v>149.75</v>
      </c>
      <c r="I43" s="44">
        <f t="shared" si="2"/>
        <v>599</v>
      </c>
      <c r="J43" s="45"/>
      <c r="K43" s="40">
        <f t="shared" si="6"/>
        <v>0</v>
      </c>
      <c r="L43" s="39"/>
    </row>
    <row r="44" spans="1:12" ht="12" hidden="1" customHeight="1" x14ac:dyDescent="0.3">
      <c r="A44" s="49">
        <v>25</v>
      </c>
      <c r="B44" s="42" t="s">
        <v>54</v>
      </c>
      <c r="C44" s="41" t="s">
        <v>29</v>
      </c>
      <c r="D44" s="48" t="s">
        <v>35</v>
      </c>
      <c r="E44" s="47">
        <v>40</v>
      </c>
      <c r="F44" s="46">
        <v>0</v>
      </c>
      <c r="G44" s="50">
        <v>3.49</v>
      </c>
      <c r="H44" s="43">
        <f t="shared" si="1"/>
        <v>139.60000000000002</v>
      </c>
      <c r="I44" s="44">
        <f t="shared" si="2"/>
        <v>349</v>
      </c>
      <c r="J44" s="45"/>
      <c r="K44" s="40">
        <f t="shared" si="6"/>
        <v>0</v>
      </c>
      <c r="L44" s="39"/>
    </row>
    <row r="45" spans="1:12" ht="12" hidden="1" customHeight="1" x14ac:dyDescent="0.3">
      <c r="A45" s="49">
        <v>26</v>
      </c>
      <c r="B45" s="42" t="s">
        <v>55</v>
      </c>
      <c r="C45" s="41" t="s">
        <v>29</v>
      </c>
      <c r="D45" s="48" t="s">
        <v>35</v>
      </c>
      <c r="E45" s="47">
        <v>40</v>
      </c>
      <c r="F45" s="46">
        <v>0</v>
      </c>
      <c r="G45" s="50">
        <v>2.4500000000000002</v>
      </c>
      <c r="H45" s="43">
        <f t="shared" si="1"/>
        <v>98</v>
      </c>
      <c r="I45" s="44">
        <f t="shared" si="2"/>
        <v>245.00000000000003</v>
      </c>
      <c r="J45" s="45"/>
      <c r="K45" s="40">
        <f t="shared" si="6"/>
        <v>0</v>
      </c>
      <c r="L45" s="39"/>
    </row>
    <row r="46" spans="1:12" ht="12" hidden="1" customHeight="1" x14ac:dyDescent="0.3">
      <c r="A46" s="49">
        <v>27</v>
      </c>
      <c r="B46" s="42" t="s">
        <v>56</v>
      </c>
      <c r="C46" s="41" t="s">
        <v>29</v>
      </c>
      <c r="D46" s="48" t="s">
        <v>35</v>
      </c>
      <c r="E46" s="47">
        <v>40</v>
      </c>
      <c r="F46" s="46">
        <v>0</v>
      </c>
      <c r="G46" s="50">
        <v>1.89</v>
      </c>
      <c r="H46" s="43">
        <f t="shared" si="1"/>
        <v>75.599999999999994</v>
      </c>
      <c r="I46" s="44">
        <f t="shared" si="2"/>
        <v>189</v>
      </c>
      <c r="J46" s="45"/>
      <c r="K46" s="40">
        <f t="shared" si="6"/>
        <v>0</v>
      </c>
      <c r="L46" s="39"/>
    </row>
    <row r="47" spans="1:12" ht="12" hidden="1" customHeight="1" x14ac:dyDescent="0.3">
      <c r="A47" s="49">
        <v>28</v>
      </c>
      <c r="B47" s="42" t="s">
        <v>57</v>
      </c>
      <c r="C47" s="41" t="s">
        <v>29</v>
      </c>
      <c r="D47" s="48" t="s">
        <v>35</v>
      </c>
      <c r="E47" s="47">
        <v>40</v>
      </c>
      <c r="F47" s="46">
        <v>0</v>
      </c>
      <c r="G47" s="50">
        <v>1.89</v>
      </c>
      <c r="H47" s="43">
        <f t="shared" si="1"/>
        <v>75.599999999999994</v>
      </c>
      <c r="I47" s="44">
        <f t="shared" si="2"/>
        <v>189</v>
      </c>
      <c r="J47" s="45"/>
      <c r="K47" s="40">
        <f t="shared" si="6"/>
        <v>0</v>
      </c>
      <c r="L47" s="39"/>
    </row>
    <row r="48" spans="1:12" ht="12" hidden="1" customHeight="1" x14ac:dyDescent="0.3">
      <c r="A48" s="49">
        <v>29</v>
      </c>
      <c r="B48" s="42" t="s">
        <v>58</v>
      </c>
      <c r="C48" s="41" t="s">
        <v>29</v>
      </c>
      <c r="D48" s="48" t="s">
        <v>35</v>
      </c>
      <c r="E48" s="47">
        <v>40</v>
      </c>
      <c r="F48" s="46">
        <v>0</v>
      </c>
      <c r="G48" s="50">
        <v>1.89</v>
      </c>
      <c r="H48" s="43">
        <f t="shared" si="1"/>
        <v>75.599999999999994</v>
      </c>
      <c r="I48" s="44">
        <f t="shared" si="2"/>
        <v>189</v>
      </c>
      <c r="J48" s="45"/>
      <c r="K48" s="40">
        <f t="shared" si="6"/>
        <v>0</v>
      </c>
      <c r="L48" s="39"/>
    </row>
    <row r="49" spans="1:12" ht="12" hidden="1" customHeight="1" x14ac:dyDescent="0.3">
      <c r="A49" s="49">
        <v>30</v>
      </c>
      <c r="B49" s="42" t="s">
        <v>59</v>
      </c>
      <c r="C49" s="41" t="s">
        <v>29</v>
      </c>
      <c r="D49" s="48" t="s">
        <v>35</v>
      </c>
      <c r="E49" s="47">
        <v>40</v>
      </c>
      <c r="F49" s="46">
        <v>0</v>
      </c>
      <c r="G49" s="50">
        <v>3.49</v>
      </c>
      <c r="H49" s="43">
        <f t="shared" si="1"/>
        <v>139.60000000000002</v>
      </c>
      <c r="I49" s="44">
        <f t="shared" si="2"/>
        <v>349</v>
      </c>
      <c r="J49" s="45"/>
      <c r="K49" s="40">
        <f t="shared" si="6"/>
        <v>0</v>
      </c>
      <c r="L49" s="39"/>
    </row>
    <row r="50" spans="1:12" ht="12" hidden="1" customHeight="1" x14ac:dyDescent="0.3">
      <c r="A50" s="49">
        <v>31</v>
      </c>
      <c r="B50" s="42" t="s">
        <v>60</v>
      </c>
      <c r="C50" s="41" t="s">
        <v>32</v>
      </c>
      <c r="D50" s="48" t="s">
        <v>35</v>
      </c>
      <c r="E50" s="47">
        <v>40</v>
      </c>
      <c r="F50" s="46">
        <v>0</v>
      </c>
      <c r="G50" s="50">
        <v>3.49</v>
      </c>
      <c r="H50" s="43">
        <f t="shared" si="1"/>
        <v>139.60000000000002</v>
      </c>
      <c r="I50" s="44">
        <f t="shared" si="2"/>
        <v>349</v>
      </c>
      <c r="J50" s="45"/>
      <c r="K50" s="40">
        <f t="shared" si="6"/>
        <v>0</v>
      </c>
      <c r="L50" s="39"/>
    </row>
    <row r="51" spans="1:12" ht="12" hidden="1" customHeight="1" x14ac:dyDescent="0.3">
      <c r="A51" s="49">
        <v>32</v>
      </c>
      <c r="B51" s="42" t="s">
        <v>61</v>
      </c>
      <c r="C51" s="41" t="s">
        <v>32</v>
      </c>
      <c r="D51" s="48" t="s">
        <v>35</v>
      </c>
      <c r="E51" s="47">
        <v>40</v>
      </c>
      <c r="F51" s="46">
        <v>0</v>
      </c>
      <c r="G51" s="50">
        <v>3.49</v>
      </c>
      <c r="H51" s="43">
        <f t="shared" si="1"/>
        <v>139.60000000000002</v>
      </c>
      <c r="I51" s="44">
        <f t="shared" si="2"/>
        <v>349</v>
      </c>
      <c r="J51" s="45"/>
      <c r="K51" s="40">
        <f t="shared" si="6"/>
        <v>0</v>
      </c>
      <c r="L51" s="39"/>
    </row>
    <row r="52" spans="1:12" ht="12" hidden="1" customHeight="1" x14ac:dyDescent="0.3">
      <c r="A52" s="49">
        <v>33</v>
      </c>
      <c r="B52" s="42" t="s">
        <v>62</v>
      </c>
      <c r="C52" s="41" t="s">
        <v>32</v>
      </c>
      <c r="D52" s="48" t="s">
        <v>35</v>
      </c>
      <c r="E52" s="47">
        <v>40</v>
      </c>
      <c r="F52" s="46">
        <v>0</v>
      </c>
      <c r="G52" s="50">
        <v>3.49</v>
      </c>
      <c r="H52" s="43">
        <f t="shared" si="1"/>
        <v>139.60000000000002</v>
      </c>
      <c r="I52" s="44">
        <f t="shared" si="2"/>
        <v>349</v>
      </c>
      <c r="J52" s="45"/>
      <c r="K52" s="40">
        <f t="shared" si="6"/>
        <v>0</v>
      </c>
      <c r="L52" s="39"/>
    </row>
    <row r="53" spans="1:12" ht="12" hidden="1" customHeight="1" x14ac:dyDescent="0.3">
      <c r="A53" s="49">
        <v>34</v>
      </c>
      <c r="B53" s="42" t="s">
        <v>63</v>
      </c>
      <c r="C53" s="41" t="s">
        <v>32</v>
      </c>
      <c r="D53" s="48" t="s">
        <v>35</v>
      </c>
      <c r="E53" s="47">
        <v>40</v>
      </c>
      <c r="F53" s="46">
        <v>0</v>
      </c>
      <c r="G53" s="50">
        <v>3.49</v>
      </c>
      <c r="H53" s="43">
        <f t="shared" si="1"/>
        <v>139.60000000000002</v>
      </c>
      <c r="I53" s="44">
        <f t="shared" si="2"/>
        <v>349</v>
      </c>
      <c r="J53" s="45"/>
      <c r="K53" s="40">
        <f t="shared" ref="K53:K54" si="7">J53*G53</f>
        <v>0</v>
      </c>
      <c r="L53" s="39"/>
    </row>
    <row r="54" spans="1:12" ht="12" hidden="1" customHeight="1" x14ac:dyDescent="0.3">
      <c r="A54" s="49">
        <v>35</v>
      </c>
      <c r="B54" s="42" t="s">
        <v>64</v>
      </c>
      <c r="C54" s="41" t="s">
        <v>32</v>
      </c>
      <c r="D54" s="48" t="s">
        <v>35</v>
      </c>
      <c r="E54" s="47">
        <v>40</v>
      </c>
      <c r="F54" s="46">
        <v>0</v>
      </c>
      <c r="G54" s="50">
        <v>2.4500000000000002</v>
      </c>
      <c r="H54" s="43">
        <f t="shared" si="1"/>
        <v>98</v>
      </c>
      <c r="I54" s="44">
        <f t="shared" si="2"/>
        <v>245.00000000000003</v>
      </c>
      <c r="J54" s="45"/>
      <c r="K54" s="40">
        <f t="shared" si="7"/>
        <v>0</v>
      </c>
      <c r="L54" s="39"/>
    </row>
    <row r="55" spans="1:12" ht="12" hidden="1" customHeight="1" x14ac:dyDescent="0.3">
      <c r="A55" s="49">
        <v>36</v>
      </c>
      <c r="B55" s="42" t="s">
        <v>65</v>
      </c>
      <c r="C55" s="41" t="s">
        <v>33</v>
      </c>
      <c r="D55" s="48" t="s">
        <v>35</v>
      </c>
      <c r="E55" s="47">
        <v>40</v>
      </c>
      <c r="F55" s="46">
        <v>0</v>
      </c>
      <c r="G55" s="50">
        <v>2.23</v>
      </c>
      <c r="H55" s="43">
        <f t="shared" si="1"/>
        <v>89.2</v>
      </c>
      <c r="I55" s="44">
        <f t="shared" si="2"/>
        <v>223</v>
      </c>
      <c r="J55" s="45"/>
      <c r="K55" s="40">
        <f t="shared" ref="K55:K56" si="8">J55*G55</f>
        <v>0</v>
      </c>
      <c r="L55" s="39"/>
    </row>
    <row r="56" spans="1:12" ht="12" hidden="1" customHeight="1" x14ac:dyDescent="0.3">
      <c r="A56" s="49">
        <v>37</v>
      </c>
      <c r="B56" s="42" t="s">
        <v>66</v>
      </c>
      <c r="C56" s="41" t="s">
        <v>33</v>
      </c>
      <c r="D56" s="48" t="s">
        <v>35</v>
      </c>
      <c r="E56" s="47">
        <v>40</v>
      </c>
      <c r="F56" s="46">
        <v>0</v>
      </c>
      <c r="G56" s="50">
        <v>1.59</v>
      </c>
      <c r="H56" s="43">
        <f t="shared" si="1"/>
        <v>63.6</v>
      </c>
      <c r="I56" s="44">
        <f t="shared" si="2"/>
        <v>159</v>
      </c>
      <c r="J56" s="45"/>
      <c r="K56" s="40">
        <f t="shared" si="8"/>
        <v>0</v>
      </c>
      <c r="L56" s="39"/>
    </row>
    <row r="57" spans="1:12" ht="12" hidden="1" customHeight="1" x14ac:dyDescent="0.3">
      <c r="A57" s="49">
        <v>38</v>
      </c>
      <c r="B57" s="42" t="s">
        <v>67</v>
      </c>
      <c r="C57" s="41" t="s">
        <v>33</v>
      </c>
      <c r="D57" s="48" t="s">
        <v>35</v>
      </c>
      <c r="E57" s="47">
        <v>40</v>
      </c>
      <c r="F57" s="46">
        <v>0</v>
      </c>
      <c r="G57" s="50">
        <v>2.23</v>
      </c>
      <c r="H57" s="43">
        <f t="shared" si="1"/>
        <v>89.2</v>
      </c>
      <c r="I57" s="44">
        <f t="shared" si="2"/>
        <v>223</v>
      </c>
      <c r="J57" s="45"/>
      <c r="K57" s="40">
        <f t="shared" ref="K57:K59" si="9">J57*G57</f>
        <v>0</v>
      </c>
      <c r="L57" s="39"/>
    </row>
    <row r="58" spans="1:12" ht="12" hidden="1" customHeight="1" x14ac:dyDescent="0.3">
      <c r="A58" s="49">
        <v>39</v>
      </c>
      <c r="B58" s="42" t="s">
        <v>68</v>
      </c>
      <c r="C58" s="41" t="s">
        <v>33</v>
      </c>
      <c r="D58" s="48" t="s">
        <v>35</v>
      </c>
      <c r="E58" s="47">
        <v>40</v>
      </c>
      <c r="F58" s="46">
        <v>0</v>
      </c>
      <c r="G58" s="50">
        <v>2.23</v>
      </c>
      <c r="H58" s="43">
        <f t="shared" si="1"/>
        <v>89.2</v>
      </c>
      <c r="I58" s="44">
        <f t="shared" si="2"/>
        <v>223</v>
      </c>
      <c r="J58" s="45"/>
      <c r="K58" s="40">
        <f t="shared" si="9"/>
        <v>0</v>
      </c>
      <c r="L58" s="39"/>
    </row>
    <row r="59" spans="1:12" ht="12" hidden="1" customHeight="1" x14ac:dyDescent="0.3">
      <c r="A59" s="49">
        <v>40</v>
      </c>
      <c r="B59" s="42" t="s">
        <v>69</v>
      </c>
      <c r="C59" s="41" t="s">
        <v>33</v>
      </c>
      <c r="D59" s="48" t="s">
        <v>35</v>
      </c>
      <c r="E59" s="47">
        <v>40</v>
      </c>
      <c r="F59" s="46">
        <v>0</v>
      </c>
      <c r="G59" s="50">
        <v>2.23</v>
      </c>
      <c r="H59" s="43">
        <f t="shared" si="1"/>
        <v>89.2</v>
      </c>
      <c r="I59" s="44">
        <f t="shared" si="2"/>
        <v>223</v>
      </c>
      <c r="J59" s="45"/>
      <c r="K59" s="40">
        <f t="shared" si="9"/>
        <v>0</v>
      </c>
      <c r="L59" s="39"/>
    </row>
  </sheetData>
  <autoFilter ref="A19:K59" xr:uid="{A74D2119-A1AA-4584-B728-5ECAFD51653F}">
    <filterColumn colId="5">
      <filters>
        <filter val="119"/>
        <filter val="120"/>
        <filter val="160"/>
        <filter val="200"/>
        <filter val="320"/>
        <filter val="360"/>
        <filter val="55"/>
        <filter val="80"/>
      </filters>
    </filterColumn>
  </autoFilter>
  <sortState xmlns:xlrd2="http://schemas.microsoft.com/office/spreadsheetml/2017/richdata2" ref="A20:K59">
    <sortCondition ref="B20:B59"/>
    <sortCondition ref="E20:E59"/>
  </sortState>
  <mergeCells count="8">
    <mergeCell ref="I9:J9"/>
    <mergeCell ref="I10:J10"/>
    <mergeCell ref="A2:J2"/>
    <mergeCell ref="A3:J3"/>
    <mergeCell ref="A4:J4"/>
    <mergeCell ref="I6:J6"/>
    <mergeCell ref="I7:J7"/>
    <mergeCell ref="I8:J8"/>
  </mergeCells>
  <conditionalFormatting sqref="A17">
    <cfRule type="duplicateValues" dxfId="3" priority="2"/>
    <cfRule type="duplicateValues" dxfId="2" priority="3" stopIfTrue="1"/>
    <cfRule type="duplicateValues" dxfId="1" priority="4" stopIfTrue="1"/>
    <cfRule type="duplicateValues" dxfId="0" priority="5" stopIfTrue="1"/>
  </conditionalFormatting>
  <hyperlinks>
    <hyperlink ref="A4" r:id="rId1" display="https://www.landsad.ru/" xr:uid="{36CC6EB4-FF37-46BD-AD49-FC3D964F57E7}"/>
  </hyperlinks>
  <pageMargins left="0.39370078740157483" right="0.39370078740157483" top="0.39370078740157483" bottom="0.39370078740157483" header="0.31496062992125984" footer="0.31496062992125984"/>
  <pageSetup paperSize="9" scale="55" orientation="landscape" r:id="rId2"/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Мария Овусу</cp:lastModifiedBy>
  <cp:lastPrinted>2023-08-02T15:13:39Z</cp:lastPrinted>
  <dcterms:created xsi:type="dcterms:W3CDTF">2023-08-02T14:41:22Z</dcterms:created>
  <dcterms:modified xsi:type="dcterms:W3CDTF">2024-04-09T18:09:16Z</dcterms:modified>
</cp:coreProperties>
</file>