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Кустарники\"/>
    </mc:Choice>
  </mc:AlternateContent>
  <xr:revisionPtr revIDLastSave="0" documentId="13_ncr:1_{9FC9E1E9-391A-49F0-A874-E4C4D8650E3E}" xr6:coauthVersionLast="47" xr6:coauthVersionMax="47" xr10:uidLastSave="{00000000-0000-0000-0000-000000000000}"/>
  <bookViews>
    <workbookView xWindow="-108" yWindow="-108" windowWidth="23256" windowHeight="12576" xr2:uid="{228AEB24-66D7-4E32-A87B-60317B3534A8}"/>
  </bookViews>
  <sheets>
    <sheet name="LANDSAD" sheetId="2" r:id="rId1"/>
  </sheets>
  <definedNames>
    <definedName name="_xlnm._FilterDatabase" localSheetId="0" hidden="1">LANDSAD!$A$19:$L$45</definedName>
    <definedName name="_xlnm.Print_Titles" localSheetId="0">LANDSAD!$19:$19</definedName>
    <definedName name="_xlnm.Print_Area" localSheetId="0">LANDSAD!$A$1:$K$45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2" l="1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0" i="2"/>
  <c r="I13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4" i="2"/>
  <c r="L42" i="2"/>
  <c r="L40" i="2"/>
  <c r="L38" i="2"/>
  <c r="L36" i="2"/>
  <c r="L34" i="2"/>
  <c r="L32" i="2"/>
  <c r="L30" i="2"/>
  <c r="L28" i="2"/>
  <c r="L26" i="2"/>
  <c r="L24" i="2"/>
  <c r="L22" i="2"/>
  <c r="L20" i="2"/>
  <c r="I14" i="2"/>
  <c r="I15" i="2"/>
  <c r="I16" i="2"/>
  <c r="I17" i="2"/>
</calcChain>
</file>

<file path=xl/sharedStrings.xml><?xml version="1.0" encoding="utf-8"?>
<sst xmlns="http://schemas.openxmlformats.org/spreadsheetml/2006/main" count="166" uniqueCount="54">
  <si>
    <t>https://www.landsad.ru/                           opt@landsad.ru</t>
  </si>
  <si>
    <t>Ф.И.О. / Название фирмы:</t>
  </si>
  <si>
    <t>Контактное лицо:</t>
  </si>
  <si>
    <t>Контактный телефон:</t>
  </si>
  <si>
    <t>E-mail:</t>
  </si>
  <si>
    <t>Система скидок: при заказе более 2000 у.е. -2%;  3000 у.е.  -3%;  более 4000 у.е. -5%; более 5000 у.е. -6%</t>
  </si>
  <si>
    <t>Транспортная компания: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</si>
  <si>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а переносится полностью либо частично в счет вашей доплаты по заказу или другим заказам.</t>
    </r>
  </si>
  <si>
    <t>Ориентировочный курс</t>
  </si>
  <si>
    <t>Количество штук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</si>
  <si>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</si>
  <si>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 в у.е.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</si>
  <si>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</si>
  <si>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</si>
  <si>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>Итоговая сумма заказа в у.е.</t>
  </si>
  <si>
    <t>ПОЖАЛУЙСТА, НЕ МЕНЯЙТЕ НИЧЕГО В ФАЙЛЕ, ЗАПОЛНЯЙТЕ ТОЛЬКО СТОЛБЕЦ Заказ,  шт. (кратно минимальному кол-ву на сорт)</t>
  </si>
  <si>
    <t xml:space="preserve">№ </t>
  </si>
  <si>
    <t>Род, вид,сорт</t>
  </si>
  <si>
    <t>Русское название</t>
  </si>
  <si>
    <t>Цена за штуку в у.е.</t>
  </si>
  <si>
    <t>Цена за партию в у.е.</t>
  </si>
  <si>
    <t>Кратность заказа на сорт (1 партия)</t>
  </si>
  <si>
    <t>Ориентировочная цена за штуку</t>
  </si>
  <si>
    <t>Заказ,  шт.                   (согласно кратности на сорт)</t>
  </si>
  <si>
    <t xml:space="preserve">Сумма заказа </t>
  </si>
  <si>
    <t>Тел: 8 (977) 523-15-68 ; 8 (905) 590-48-44</t>
  </si>
  <si>
    <t>Все растения отгружаются в связках с одной биркой. Минимальная сумма оптового заказа —500 у.е. Кратность заказа на сорт указана в списке сортов.</t>
  </si>
  <si>
    <t>Кол-во веток</t>
  </si>
  <si>
    <t>Размер, см</t>
  </si>
  <si>
    <t>Сирень обыкновенная</t>
  </si>
  <si>
    <t>Сирень с окс (HP), Голландия, Весна 2024</t>
  </si>
  <si>
    <t>Syringa vul. ‘And.an Ludwig Späth’</t>
  </si>
  <si>
    <t>Syringa vul. ‘Beauty of Moscow'</t>
  </si>
  <si>
    <t xml:space="preserve">Syringa vul. ‘Belle de Nancy’ </t>
  </si>
  <si>
    <t xml:space="preserve">Syringa vul. ‘Charles Joly’  </t>
  </si>
  <si>
    <t>Syringa vul. ‘Michel Buchner’</t>
  </si>
  <si>
    <t>Syringa vul. ‘Mme Antoine Buchner’</t>
  </si>
  <si>
    <t>Syringa vul. ‘Mme Lemoine’</t>
  </si>
  <si>
    <t xml:space="preserve">Syringa vul. ‘Nadezhda’ </t>
  </si>
  <si>
    <t xml:space="preserve">Syringa vul. 'Paul Deschanel' </t>
  </si>
  <si>
    <t>Syringa vul. ‘Primrose'</t>
  </si>
  <si>
    <t xml:space="preserve">Syringa vul. ‘Ruhm von Horstenstein’   </t>
  </si>
  <si>
    <t>Syringa vul. ‘Sensation’</t>
  </si>
  <si>
    <t>Syringa vul. ‘Souv. d'Alice Harding’</t>
  </si>
  <si>
    <t>3-5 веток</t>
  </si>
  <si>
    <t>5-8 веток</t>
  </si>
  <si>
    <t>ОКС</t>
  </si>
  <si>
    <t>Форма поставки</t>
  </si>
  <si>
    <t>60-80 см</t>
  </si>
  <si>
    <t xml:space="preserve">Предварительная сумма заказа </t>
  </si>
  <si>
    <t>Уважаемые Коллеги!</t>
  </si>
  <si>
    <t>Выдача заказов с нашего склада: с 25 марта по 15 апреля 2024 г.</t>
  </si>
  <si>
    <r>
      <t xml:space="preserve">Необходимым условием приёма заказа является задаток (ваша гарантия подтверждения заказа) при бронировании: 50%, доплата 50% вносится не позднее: </t>
    </r>
    <r>
      <rPr>
        <b/>
        <sz val="11"/>
        <color rgb="FFFF0066"/>
        <rFont val="Arial"/>
        <family val="2"/>
      </rPr>
      <t>1 февраля 2024 г.</t>
    </r>
    <r>
      <rPr>
        <sz val="11"/>
        <color rgb="FFFF0066"/>
        <rFont val="Arial"/>
        <family val="2"/>
      </rPr>
      <t xml:space="preserve"> </t>
    </r>
  </si>
  <si>
    <t>Оплата учитывается по курсу ЦБ РФ+2,5%. Платежи фиксируются в у.е. по курсу на дату поступления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</si>
</sst>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_-* #,##0.00\ [$€-1]_-;\-* #,##0.00\ [$€-1]_-;_-* &quot;-&quot;??\ [$€-1]_-;_-@_-"/>
    <numFmt numFmtId="166" formatCode="_-* #,##0.00\ _₽_-;\-* #,##0.0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1"/>
      <color theme="1"/>
      <name val="Arial"/>
      <family val="2"/>
    </font>
    <font>
      <b/>
      <sz val="8"/>
      <color rgb="FF66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b/>
      <sz val="11"/>
      <color rgb="FF660066"/>
      <name val="Arial"/>
      <family val="2"/>
    </font>
    <font>
      <sz val="11"/>
      <color theme="0" tint="-4.9989318521683403E-2"/>
      <name val="Calibri"/>
      <family val="2"/>
      <charset val="204"/>
      <scheme val="minor"/>
    </font>
    <font>
      <b/>
      <sz val="11"/>
      <color rgb="FFFF00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E1E1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9" fillId="0" borderId="0"/>
    <xf numFmtId="0" fontId="17" fillId="0" borderId="0"/>
    <xf numFmtId="0" fontId="23" fillId="0" borderId="0"/>
  </cellStyleXfs>
  <cellXfs count="7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8" fillId="2" borderId="0" xfId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5" fillId="2" borderId="0" xfId="0" applyFont="1" applyFill="1"/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6" fillId="2" borderId="0" xfId="0" applyFont="1" applyFill="1"/>
    <xf numFmtId="164" fontId="16" fillId="2" borderId="1" xfId="0" applyNumberFormat="1" applyFont="1" applyFill="1" applyBorder="1" applyAlignment="1">
      <alignment horizontal="right"/>
    </xf>
    <xf numFmtId="0" fontId="18" fillId="2" borderId="0" xfId="3" applyFont="1" applyFill="1" applyAlignment="1" applyProtection="1">
      <alignment horizontal="left" vertical="center" indent="1"/>
      <protection locked="0"/>
    </xf>
    <xf numFmtId="1" fontId="16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2" fontId="16" fillId="2" borderId="1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/>
    <xf numFmtId="9" fontId="16" fillId="2" borderId="2" xfId="0" applyNumberFormat="1" applyFont="1" applyFill="1" applyBorder="1" applyAlignment="1">
      <alignment horizontal="right"/>
    </xf>
    <xf numFmtId="166" fontId="16" fillId="2" borderId="2" xfId="0" applyNumberFormat="1" applyFont="1" applyFill="1" applyBorder="1" applyAlignment="1">
      <alignment horizontal="right"/>
    </xf>
    <xf numFmtId="0" fontId="20" fillId="2" borderId="0" xfId="2" applyFont="1" applyFill="1" applyAlignment="1">
      <alignment horizontal="left" vertical="center"/>
    </xf>
    <xf numFmtId="44" fontId="16" fillId="2" borderId="2" xfId="0" applyNumberFormat="1" applyFont="1" applyFill="1" applyBorder="1" applyAlignment="1">
      <alignment horizontal="right"/>
    </xf>
    <xf numFmtId="165" fontId="16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1" fillId="2" borderId="0" xfId="0" applyFont="1" applyFill="1"/>
    <xf numFmtId="0" fontId="1" fillId="2" borderId="0" xfId="0" applyFont="1" applyFill="1"/>
    <xf numFmtId="2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166" fontId="19" fillId="2" borderId="4" xfId="0" applyNumberFormat="1" applyFont="1" applyFill="1" applyBorder="1"/>
    <xf numFmtId="0" fontId="1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2" fontId="25" fillId="0" borderId="4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8" fontId="25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2" fillId="3" borderId="4" xfId="0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>
      <alignment horizontal="center" vertical="center"/>
    </xf>
    <xf numFmtId="0" fontId="22" fillId="3" borderId="4" xfId="4" applyFont="1" applyFill="1" applyBorder="1" applyAlignment="1">
      <alignment horizontal="center" vertical="center" wrapText="1"/>
    </xf>
    <xf numFmtId="2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3" fillId="2" borderId="1" xfId="0" applyFont="1" applyFill="1" applyBorder="1" applyAlignment="1">
      <alignment horizontal="left" wrapText="1"/>
    </xf>
    <xf numFmtId="0" fontId="12" fillId="2" borderId="0" xfId="1" applyFont="1" applyFill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19" fillId="2" borderId="0" xfId="2" applyFont="1" applyFill="1" applyAlignment="1">
      <alignment horizontal="left"/>
    </xf>
  </cellXfs>
  <cellStyles count="5">
    <cellStyle name="Гиперссылка" xfId="1" builtinId="8"/>
    <cellStyle name="Обычный" xfId="0" builtinId="0"/>
    <cellStyle name="Обычный 2" xfId="2" xr:uid="{AF5C63B8-C3CA-4642-8F6A-8A81522C753A}"/>
    <cellStyle name="Обычный 3" xfId="4" xr:uid="{A48DCB37-ED58-4BA8-B1AF-137D6745CCC1}"/>
    <cellStyle name="Обычный_Лист1" xfId="3" xr:uid="{2906E572-F35E-4ACE-A647-BCF4F8C7397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19051</xdr:rowOff>
    </xdr:from>
    <xdr:to>
      <xdr:col>1</xdr:col>
      <xdr:colOff>1</xdr:colOff>
      <xdr:row>3</xdr:row>
      <xdr:rowOff>148654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86251B-A812-4FF4-B264-13BD316A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9051"/>
          <a:ext cx="720810" cy="68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119-A1AA-4584-B728-5ECAFD51653F}">
  <dimension ref="A1:T45"/>
  <sheetViews>
    <sheetView tabSelected="1" view="pageBreakPreview" zoomScale="74" zoomScaleNormal="84" zoomScaleSheetLayoutView="74" workbookViewId="0">
      <selection activeCell="C5" sqref="C5"/>
    </sheetView>
  </sheetViews>
  <sheetFormatPr defaultColWidth="9.109375" defaultRowHeight="14.4" x14ac:dyDescent="0.3"/>
  <cols>
    <col min="1" max="1" width="10.5546875" style="30" customWidth="1"/>
    <col min="2" max="2" width="50.33203125" style="30" customWidth="1"/>
    <col min="3" max="3" width="42" style="31" customWidth="1"/>
    <col min="4" max="4" width="18.88671875" style="31" customWidth="1"/>
    <col min="5" max="5" width="16.88671875" style="31" customWidth="1"/>
    <col min="6" max="6" width="16.77734375" style="31" customWidth="1"/>
    <col min="7" max="7" width="18.109375" style="31" customWidth="1"/>
    <col min="8" max="8" width="18.5546875" style="31" customWidth="1"/>
    <col min="9" max="9" width="20.33203125" style="30" customWidth="1"/>
    <col min="10" max="10" width="19.88671875" style="30" customWidth="1"/>
    <col min="11" max="11" width="20.88671875" style="30" customWidth="1"/>
    <col min="12" max="12" width="18.33203125" style="30" hidden="1" customWidth="1"/>
    <col min="13" max="13" width="15.33203125" style="30" customWidth="1"/>
    <col min="14" max="14" width="9.109375" style="33"/>
    <col min="15" max="16384" width="9.109375" style="30"/>
  </cols>
  <sheetData>
    <row r="1" spans="1:20" s="1" customFormat="1" ht="7.5" customHeight="1" x14ac:dyDescent="0.25">
      <c r="C1" s="2"/>
      <c r="D1" s="2"/>
      <c r="E1" s="2"/>
      <c r="F1" s="2"/>
      <c r="G1" s="2"/>
      <c r="H1" s="20"/>
      <c r="N1" s="3"/>
    </row>
    <row r="2" spans="1:20" s="6" customFormat="1" ht="21" customHeight="1" x14ac:dyDescent="0.3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4"/>
      <c r="M2" s="4"/>
      <c r="N2" s="5"/>
    </row>
    <row r="3" spans="1:20" s="1" customFormat="1" ht="15" customHeight="1" x14ac:dyDescent="0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N3" s="3"/>
      <c r="Q3" s="6"/>
    </row>
    <row r="4" spans="1:20" s="6" customFormat="1" ht="15.75" customHeight="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"/>
      <c r="M4" s="7"/>
      <c r="N4" s="7"/>
      <c r="O4" s="7"/>
      <c r="P4" s="7"/>
      <c r="S4" s="5"/>
    </row>
    <row r="5" spans="1:20" s="1" customFormat="1" ht="15" customHeight="1" x14ac:dyDescent="0.25">
      <c r="A5" s="69" t="s">
        <v>50</v>
      </c>
      <c r="B5" s="8"/>
      <c r="C5" s="8"/>
      <c r="D5" s="8"/>
      <c r="E5" s="8"/>
      <c r="F5" s="8"/>
      <c r="G5" s="8"/>
      <c r="H5" s="40"/>
      <c r="I5" s="9"/>
      <c r="J5" s="9"/>
      <c r="K5" s="10"/>
      <c r="N5" s="11"/>
      <c r="O5" s="11"/>
      <c r="P5" s="11"/>
      <c r="Q5" s="6"/>
      <c r="S5" s="3"/>
    </row>
    <row r="6" spans="1:20" s="1" customFormat="1" ht="12.75" customHeight="1" x14ac:dyDescent="0.25">
      <c r="A6" s="70" t="s">
        <v>51</v>
      </c>
      <c r="C6" s="2"/>
      <c r="D6" s="2"/>
      <c r="E6" s="2"/>
      <c r="F6" s="2"/>
      <c r="G6" s="2"/>
      <c r="H6" s="20"/>
      <c r="I6" s="12" t="s">
        <v>1</v>
      </c>
      <c r="J6" s="68"/>
      <c r="K6" s="68"/>
      <c r="M6" s="13"/>
      <c r="Q6" s="6"/>
    </row>
    <row r="7" spans="1:20" s="1" customFormat="1" ht="12.75" customHeight="1" x14ac:dyDescent="0.25">
      <c r="A7" s="1" t="s">
        <v>26</v>
      </c>
      <c r="C7" s="2"/>
      <c r="D7" s="2"/>
      <c r="E7" s="2"/>
      <c r="F7" s="2"/>
      <c r="G7" s="2"/>
      <c r="H7" s="20"/>
      <c r="I7" s="12" t="s">
        <v>2</v>
      </c>
      <c r="J7" s="64"/>
      <c r="K7" s="64"/>
      <c r="M7" s="13"/>
    </row>
    <row r="8" spans="1:20" s="1" customFormat="1" ht="12.75" customHeight="1" x14ac:dyDescent="0.25">
      <c r="A8" s="14"/>
      <c r="C8" s="2"/>
      <c r="D8" s="2"/>
      <c r="E8" s="2"/>
      <c r="F8" s="2"/>
      <c r="G8" s="2"/>
      <c r="H8" s="20"/>
      <c r="I8" s="12" t="s">
        <v>3</v>
      </c>
      <c r="J8" s="64"/>
      <c r="K8" s="64"/>
      <c r="M8" s="13"/>
    </row>
    <row r="9" spans="1:20" s="1" customFormat="1" ht="12.75" customHeight="1" x14ac:dyDescent="0.25">
      <c r="A9" s="70" t="s">
        <v>52</v>
      </c>
      <c r="C9" s="2"/>
      <c r="D9" s="2"/>
      <c r="E9" s="2"/>
      <c r="F9" s="2"/>
      <c r="G9" s="2"/>
      <c r="H9" s="20"/>
      <c r="I9" s="12" t="s">
        <v>4</v>
      </c>
      <c r="J9" s="64"/>
      <c r="K9" s="64"/>
      <c r="M9" s="13"/>
    </row>
    <row r="10" spans="1:20" s="1" customFormat="1" ht="12.75" customHeight="1" x14ac:dyDescent="0.25">
      <c r="A10" s="71" t="s">
        <v>53</v>
      </c>
      <c r="C10" s="2"/>
      <c r="D10" s="2"/>
      <c r="E10" s="2"/>
      <c r="F10" s="2"/>
      <c r="G10" s="2"/>
      <c r="H10" s="20"/>
      <c r="I10" s="12" t="s">
        <v>6</v>
      </c>
      <c r="J10" s="64"/>
      <c r="K10" s="64"/>
    </row>
    <row r="11" spans="1:20" s="1" customFormat="1" ht="12.75" customHeight="1" x14ac:dyDescent="0.25">
      <c r="A11" s="15" t="s">
        <v>5</v>
      </c>
      <c r="C11" s="2"/>
      <c r="D11" s="2"/>
      <c r="E11" s="2"/>
      <c r="F11" s="2"/>
      <c r="G11" s="2"/>
      <c r="H11" s="20"/>
      <c r="K11" s="16"/>
    </row>
    <row r="12" spans="1:20" s="1" customFormat="1" ht="12.75" customHeight="1" x14ac:dyDescent="0.25">
      <c r="C12" s="2"/>
      <c r="D12" s="2"/>
      <c r="E12" s="2"/>
      <c r="F12" s="2"/>
      <c r="G12" s="2"/>
      <c r="H12" s="20"/>
      <c r="I12" s="17">
        <v>100</v>
      </c>
      <c r="J12" s="18" t="s">
        <v>8</v>
      </c>
      <c r="K12" s="16"/>
    </row>
    <row r="13" spans="1:20" s="1" customFormat="1" ht="12.75" customHeight="1" x14ac:dyDescent="0.25">
      <c r="A13" s="1" t="s">
        <v>7</v>
      </c>
      <c r="C13" s="2"/>
      <c r="D13" s="2"/>
      <c r="E13" s="2"/>
      <c r="F13" s="2"/>
      <c r="G13" s="2"/>
      <c r="H13" s="20"/>
      <c r="I13" s="19">
        <f>SUM(K20:K45)</f>
        <v>0</v>
      </c>
      <c r="J13" s="18" t="s">
        <v>9</v>
      </c>
      <c r="K13" s="16"/>
    </row>
    <row r="14" spans="1:20" s="1" customFormat="1" ht="12.75" customHeight="1" x14ac:dyDescent="0.25">
      <c r="A14" s="1" t="s">
        <v>10</v>
      </c>
      <c r="C14" s="20"/>
      <c r="D14" s="20"/>
      <c r="E14" s="20"/>
      <c r="F14" s="20"/>
      <c r="G14" s="20"/>
      <c r="H14" s="20"/>
      <c r="I14" s="21">
        <f>SUM(L20:L45)</f>
        <v>0</v>
      </c>
      <c r="J14" s="18" t="s">
        <v>11</v>
      </c>
      <c r="K14" s="22"/>
      <c r="M14" s="2"/>
      <c r="N14" s="23"/>
      <c r="P14" s="24"/>
      <c r="T14" s="13"/>
    </row>
    <row r="15" spans="1:20" s="1" customFormat="1" ht="12.75" customHeight="1" x14ac:dyDescent="0.25">
      <c r="C15" s="2"/>
      <c r="D15" s="2"/>
      <c r="E15" s="2"/>
      <c r="F15" s="2"/>
      <c r="G15" s="2"/>
      <c r="H15" s="20"/>
      <c r="I15" s="25">
        <f>IF(I14&gt;5000,6%,IF(I14&gt;4000,5%,IF(I14&gt;3000,3%,IF(I14&gt;2000,2%,0%))))</f>
        <v>0</v>
      </c>
      <c r="J15" s="18" t="s">
        <v>12</v>
      </c>
      <c r="K15" s="16"/>
    </row>
    <row r="16" spans="1:20" s="1" customFormat="1" ht="12.75" customHeight="1" x14ac:dyDescent="0.25">
      <c r="A16" s="72" t="s">
        <v>13</v>
      </c>
      <c r="C16" s="2"/>
      <c r="D16" s="2"/>
      <c r="E16" s="2"/>
      <c r="F16" s="2"/>
      <c r="G16" s="2"/>
      <c r="H16" s="20"/>
      <c r="I16" s="26">
        <f>I14-I14*I15</f>
        <v>0</v>
      </c>
      <c r="J16" s="18" t="s">
        <v>14</v>
      </c>
      <c r="K16" s="16"/>
      <c r="O16" s="13"/>
    </row>
    <row r="17" spans="1:15" s="1" customFormat="1" ht="12.75" customHeight="1" x14ac:dyDescent="0.25">
      <c r="A17" s="27" t="s">
        <v>15</v>
      </c>
      <c r="C17" s="2"/>
      <c r="D17" s="2"/>
      <c r="E17" s="2"/>
      <c r="F17" s="2"/>
      <c r="G17" s="2"/>
      <c r="H17" s="20"/>
      <c r="I17" s="28">
        <f>I16*I12</f>
        <v>0</v>
      </c>
      <c r="J17" s="18" t="s">
        <v>49</v>
      </c>
      <c r="K17" s="29"/>
      <c r="O17" s="13"/>
    </row>
    <row r="18" spans="1:15" ht="5.25" customHeight="1" x14ac:dyDescent="0.3">
      <c r="H18" s="41"/>
      <c r="I18" s="32"/>
      <c r="J18" s="32"/>
      <c r="K18" s="32"/>
    </row>
    <row r="19" spans="1:15" ht="42" customHeight="1" x14ac:dyDescent="0.3">
      <c r="A19" s="60" t="s">
        <v>16</v>
      </c>
      <c r="B19" s="60" t="s">
        <v>17</v>
      </c>
      <c r="C19" s="60" t="s">
        <v>18</v>
      </c>
      <c r="D19" s="61" t="s">
        <v>27</v>
      </c>
      <c r="E19" s="61" t="s">
        <v>47</v>
      </c>
      <c r="F19" s="61" t="s">
        <v>28</v>
      </c>
      <c r="G19" s="60" t="s">
        <v>21</v>
      </c>
      <c r="H19" s="60" t="s">
        <v>19</v>
      </c>
      <c r="I19" s="60" t="s">
        <v>20</v>
      </c>
      <c r="J19" s="62" t="s">
        <v>22</v>
      </c>
      <c r="K19" s="63" t="s">
        <v>23</v>
      </c>
      <c r="L19" s="34" t="s">
        <v>24</v>
      </c>
      <c r="N19" s="35"/>
    </row>
    <row r="20" spans="1:15" s="36" customFormat="1" ht="12.6" customHeight="1" x14ac:dyDescent="0.25">
      <c r="A20" s="52">
        <v>1</v>
      </c>
      <c r="B20" s="53" t="s">
        <v>31</v>
      </c>
      <c r="C20" s="53" t="s">
        <v>29</v>
      </c>
      <c r="D20" s="54" t="s">
        <v>44</v>
      </c>
      <c r="E20" s="54" t="s">
        <v>46</v>
      </c>
      <c r="F20" s="54" t="s">
        <v>48</v>
      </c>
      <c r="G20" s="55">
        <v>30</v>
      </c>
      <c r="H20" s="56">
        <v>12.83</v>
      </c>
      <c r="I20" s="57">
        <f>H20*30</f>
        <v>384.9</v>
      </c>
      <c r="J20" s="58">
        <f>H20*100</f>
        <v>1283</v>
      </c>
      <c r="K20" s="59"/>
      <c r="L20" s="39">
        <f t="shared" ref="L20:L45" si="0">K20*H20</f>
        <v>0</v>
      </c>
      <c r="N20" s="37"/>
    </row>
    <row r="21" spans="1:15" s="36" customFormat="1" ht="13.05" customHeight="1" x14ac:dyDescent="0.25">
      <c r="A21" s="52">
        <v>2</v>
      </c>
      <c r="B21" s="44" t="s">
        <v>31</v>
      </c>
      <c r="C21" s="44" t="s">
        <v>29</v>
      </c>
      <c r="D21" s="45" t="s">
        <v>45</v>
      </c>
      <c r="E21" s="45" t="s">
        <v>46</v>
      </c>
      <c r="F21" s="45" t="s">
        <v>48</v>
      </c>
      <c r="G21" s="46">
        <v>30</v>
      </c>
      <c r="H21" s="47">
        <v>18.649999999999999</v>
      </c>
      <c r="I21" s="42">
        <f t="shared" ref="I21:I45" si="1">H21*30</f>
        <v>559.5</v>
      </c>
      <c r="J21" s="58">
        <f t="shared" ref="J21:J45" si="2">H21*100</f>
        <v>1864.9999999999998</v>
      </c>
      <c r="K21" s="43"/>
      <c r="L21" s="39">
        <f t="shared" si="0"/>
        <v>0</v>
      </c>
      <c r="N21" s="37"/>
    </row>
    <row r="22" spans="1:15" s="36" customFormat="1" ht="13.05" customHeight="1" x14ac:dyDescent="0.25">
      <c r="A22" s="52">
        <v>3</v>
      </c>
      <c r="B22" s="44" t="s">
        <v>32</v>
      </c>
      <c r="C22" s="44" t="s">
        <v>29</v>
      </c>
      <c r="D22" s="45" t="s">
        <v>44</v>
      </c>
      <c r="E22" s="45" t="s">
        <v>46</v>
      </c>
      <c r="F22" s="45" t="s">
        <v>48</v>
      </c>
      <c r="G22" s="46">
        <v>30</v>
      </c>
      <c r="H22" s="47">
        <v>12.83</v>
      </c>
      <c r="I22" s="42">
        <f t="shared" si="1"/>
        <v>384.9</v>
      </c>
      <c r="J22" s="58">
        <f t="shared" si="2"/>
        <v>1283</v>
      </c>
      <c r="K22" s="43"/>
      <c r="L22" s="39">
        <f t="shared" si="0"/>
        <v>0</v>
      </c>
      <c r="N22" s="37"/>
    </row>
    <row r="23" spans="1:15" s="36" customFormat="1" ht="13.05" customHeight="1" x14ac:dyDescent="0.25">
      <c r="A23" s="52">
        <v>4</v>
      </c>
      <c r="B23" s="44" t="s">
        <v>32</v>
      </c>
      <c r="C23" s="44" t="s">
        <v>29</v>
      </c>
      <c r="D23" s="45" t="s">
        <v>45</v>
      </c>
      <c r="E23" s="45" t="s">
        <v>46</v>
      </c>
      <c r="F23" s="45" t="s">
        <v>48</v>
      </c>
      <c r="G23" s="46">
        <v>30</v>
      </c>
      <c r="H23" s="47">
        <v>18.649999999999999</v>
      </c>
      <c r="I23" s="42">
        <f t="shared" si="1"/>
        <v>559.5</v>
      </c>
      <c r="J23" s="58">
        <f t="shared" si="2"/>
        <v>1864.9999999999998</v>
      </c>
      <c r="K23" s="43"/>
      <c r="L23" s="39">
        <f t="shared" si="0"/>
        <v>0</v>
      </c>
      <c r="N23" s="37"/>
    </row>
    <row r="24" spans="1:15" s="36" customFormat="1" ht="13.05" customHeight="1" x14ac:dyDescent="0.25">
      <c r="A24" s="52">
        <v>5</v>
      </c>
      <c r="B24" s="44" t="s">
        <v>33</v>
      </c>
      <c r="C24" s="44" t="s">
        <v>29</v>
      </c>
      <c r="D24" s="45" t="s">
        <v>44</v>
      </c>
      <c r="E24" s="45" t="s">
        <v>46</v>
      </c>
      <c r="F24" s="45" t="s">
        <v>48</v>
      </c>
      <c r="G24" s="46">
        <v>30</v>
      </c>
      <c r="H24" s="47">
        <v>12.83</v>
      </c>
      <c r="I24" s="42">
        <f t="shared" si="1"/>
        <v>384.9</v>
      </c>
      <c r="J24" s="58">
        <f t="shared" si="2"/>
        <v>1283</v>
      </c>
      <c r="K24" s="43"/>
      <c r="L24" s="39">
        <f t="shared" si="0"/>
        <v>0</v>
      </c>
      <c r="N24" s="37"/>
    </row>
    <row r="25" spans="1:15" s="38" customFormat="1" ht="13.05" customHeight="1" x14ac:dyDescent="0.25">
      <c r="A25" s="52">
        <v>6</v>
      </c>
      <c r="B25" s="44" t="s">
        <v>33</v>
      </c>
      <c r="C25" s="44" t="s">
        <v>29</v>
      </c>
      <c r="D25" s="45" t="s">
        <v>45</v>
      </c>
      <c r="E25" s="45" t="s">
        <v>46</v>
      </c>
      <c r="F25" s="45" t="s">
        <v>48</v>
      </c>
      <c r="G25" s="46">
        <v>30</v>
      </c>
      <c r="H25" s="47">
        <v>18.649999999999999</v>
      </c>
      <c r="I25" s="42">
        <f t="shared" si="1"/>
        <v>559.5</v>
      </c>
      <c r="J25" s="58">
        <f t="shared" si="2"/>
        <v>1864.9999999999998</v>
      </c>
      <c r="K25" s="43"/>
      <c r="L25" s="39">
        <f t="shared" si="0"/>
        <v>0</v>
      </c>
    </row>
    <row r="26" spans="1:15" s="36" customFormat="1" ht="13.05" customHeight="1" x14ac:dyDescent="0.25">
      <c r="A26" s="52">
        <v>7</v>
      </c>
      <c r="B26" s="44" t="s">
        <v>34</v>
      </c>
      <c r="C26" s="44" t="s">
        <v>29</v>
      </c>
      <c r="D26" s="45" t="s">
        <v>44</v>
      </c>
      <c r="E26" s="45" t="s">
        <v>46</v>
      </c>
      <c r="F26" s="45" t="s">
        <v>48</v>
      </c>
      <c r="G26" s="46">
        <v>30</v>
      </c>
      <c r="H26" s="47">
        <v>12.83</v>
      </c>
      <c r="I26" s="42">
        <f t="shared" si="1"/>
        <v>384.9</v>
      </c>
      <c r="J26" s="58">
        <f t="shared" si="2"/>
        <v>1283</v>
      </c>
      <c r="K26" s="43"/>
      <c r="L26" s="39">
        <f t="shared" si="0"/>
        <v>0</v>
      </c>
      <c r="N26" s="37"/>
    </row>
    <row r="27" spans="1:15" s="36" customFormat="1" ht="13.05" customHeight="1" x14ac:dyDescent="0.25">
      <c r="A27" s="52">
        <v>8</v>
      </c>
      <c r="B27" s="44" t="s">
        <v>34</v>
      </c>
      <c r="C27" s="44" t="s">
        <v>29</v>
      </c>
      <c r="D27" s="45" t="s">
        <v>45</v>
      </c>
      <c r="E27" s="45" t="s">
        <v>46</v>
      </c>
      <c r="F27" s="45" t="s">
        <v>48</v>
      </c>
      <c r="G27" s="46">
        <v>30</v>
      </c>
      <c r="H27" s="47">
        <v>18.649999999999999</v>
      </c>
      <c r="I27" s="42">
        <f t="shared" si="1"/>
        <v>559.5</v>
      </c>
      <c r="J27" s="58">
        <f t="shared" si="2"/>
        <v>1864.9999999999998</v>
      </c>
      <c r="K27" s="43"/>
      <c r="L27" s="39">
        <f t="shared" si="0"/>
        <v>0</v>
      </c>
      <c r="N27" s="37"/>
    </row>
    <row r="28" spans="1:15" s="36" customFormat="1" ht="13.05" customHeight="1" x14ac:dyDescent="0.25">
      <c r="A28" s="52">
        <v>9</v>
      </c>
      <c r="B28" s="44" t="s">
        <v>35</v>
      </c>
      <c r="C28" s="44" t="s">
        <v>29</v>
      </c>
      <c r="D28" s="45" t="s">
        <v>44</v>
      </c>
      <c r="E28" s="45" t="s">
        <v>46</v>
      </c>
      <c r="F28" s="45" t="s">
        <v>48</v>
      </c>
      <c r="G28" s="46">
        <v>30</v>
      </c>
      <c r="H28" s="47">
        <v>12.83</v>
      </c>
      <c r="I28" s="42">
        <f t="shared" si="1"/>
        <v>384.9</v>
      </c>
      <c r="J28" s="58">
        <f t="shared" si="2"/>
        <v>1283</v>
      </c>
      <c r="K28" s="43"/>
      <c r="L28" s="39">
        <f t="shared" si="0"/>
        <v>0</v>
      </c>
      <c r="N28" s="37"/>
    </row>
    <row r="29" spans="1:15" s="36" customFormat="1" ht="13.05" customHeight="1" x14ac:dyDescent="0.25">
      <c r="A29" s="52">
        <v>10</v>
      </c>
      <c r="B29" s="44" t="s">
        <v>35</v>
      </c>
      <c r="C29" s="44" t="s">
        <v>29</v>
      </c>
      <c r="D29" s="45" t="s">
        <v>45</v>
      </c>
      <c r="E29" s="45" t="s">
        <v>46</v>
      </c>
      <c r="F29" s="45" t="s">
        <v>48</v>
      </c>
      <c r="G29" s="46">
        <v>30</v>
      </c>
      <c r="H29" s="47">
        <v>18.649999999999999</v>
      </c>
      <c r="I29" s="42">
        <f t="shared" si="1"/>
        <v>559.5</v>
      </c>
      <c r="J29" s="58">
        <f t="shared" si="2"/>
        <v>1864.9999999999998</v>
      </c>
      <c r="K29" s="43"/>
      <c r="L29" s="39">
        <f t="shared" si="0"/>
        <v>0</v>
      </c>
      <c r="N29" s="37"/>
    </row>
    <row r="30" spans="1:15" s="36" customFormat="1" ht="13.05" customHeight="1" x14ac:dyDescent="0.25">
      <c r="A30" s="52">
        <v>11</v>
      </c>
      <c r="B30" s="44" t="s">
        <v>36</v>
      </c>
      <c r="C30" s="44" t="s">
        <v>29</v>
      </c>
      <c r="D30" s="45" t="s">
        <v>44</v>
      </c>
      <c r="E30" s="45" t="s">
        <v>46</v>
      </c>
      <c r="F30" s="45" t="s">
        <v>48</v>
      </c>
      <c r="G30" s="46">
        <v>30</v>
      </c>
      <c r="H30" s="47">
        <v>12.83</v>
      </c>
      <c r="I30" s="42">
        <f t="shared" si="1"/>
        <v>384.9</v>
      </c>
      <c r="J30" s="58">
        <f t="shared" si="2"/>
        <v>1283</v>
      </c>
      <c r="K30" s="43"/>
      <c r="L30" s="39">
        <f t="shared" si="0"/>
        <v>0</v>
      </c>
      <c r="N30" s="37"/>
    </row>
    <row r="31" spans="1:15" s="36" customFormat="1" ht="13.05" customHeight="1" x14ac:dyDescent="0.25">
      <c r="A31" s="52">
        <v>12</v>
      </c>
      <c r="B31" s="44" t="s">
        <v>36</v>
      </c>
      <c r="C31" s="44" t="s">
        <v>29</v>
      </c>
      <c r="D31" s="45" t="s">
        <v>45</v>
      </c>
      <c r="E31" s="45" t="s">
        <v>46</v>
      </c>
      <c r="F31" s="45" t="s">
        <v>48</v>
      </c>
      <c r="G31" s="46">
        <v>30</v>
      </c>
      <c r="H31" s="47">
        <v>18.649999999999999</v>
      </c>
      <c r="I31" s="42">
        <f t="shared" si="1"/>
        <v>559.5</v>
      </c>
      <c r="J31" s="58">
        <f t="shared" si="2"/>
        <v>1864.9999999999998</v>
      </c>
      <c r="K31" s="43"/>
      <c r="L31" s="39">
        <f t="shared" si="0"/>
        <v>0</v>
      </c>
      <c r="N31" s="37"/>
    </row>
    <row r="32" spans="1:15" s="36" customFormat="1" ht="13.05" customHeight="1" x14ac:dyDescent="0.25">
      <c r="A32" s="52">
        <v>13</v>
      </c>
      <c r="B32" s="44" t="s">
        <v>37</v>
      </c>
      <c r="C32" s="44" t="s">
        <v>29</v>
      </c>
      <c r="D32" s="45" t="s">
        <v>44</v>
      </c>
      <c r="E32" s="45" t="s">
        <v>46</v>
      </c>
      <c r="F32" s="45" t="s">
        <v>48</v>
      </c>
      <c r="G32" s="46">
        <v>30</v>
      </c>
      <c r="H32" s="47">
        <v>12.83</v>
      </c>
      <c r="I32" s="42">
        <f t="shared" si="1"/>
        <v>384.9</v>
      </c>
      <c r="J32" s="58">
        <f t="shared" si="2"/>
        <v>1283</v>
      </c>
      <c r="K32" s="43"/>
      <c r="L32" s="39">
        <f t="shared" si="0"/>
        <v>0</v>
      </c>
      <c r="N32" s="37"/>
    </row>
    <row r="33" spans="1:14" s="36" customFormat="1" ht="13.05" customHeight="1" x14ac:dyDescent="0.25">
      <c r="A33" s="52">
        <v>14</v>
      </c>
      <c r="B33" s="44" t="s">
        <v>37</v>
      </c>
      <c r="C33" s="44" t="s">
        <v>29</v>
      </c>
      <c r="D33" s="45" t="s">
        <v>45</v>
      </c>
      <c r="E33" s="45" t="s">
        <v>46</v>
      </c>
      <c r="F33" s="45" t="s">
        <v>48</v>
      </c>
      <c r="G33" s="46">
        <v>30</v>
      </c>
      <c r="H33" s="47">
        <v>18.649999999999999</v>
      </c>
      <c r="I33" s="42">
        <f t="shared" si="1"/>
        <v>559.5</v>
      </c>
      <c r="J33" s="58">
        <f t="shared" si="2"/>
        <v>1864.9999999999998</v>
      </c>
      <c r="K33" s="43"/>
      <c r="L33" s="39">
        <f t="shared" si="0"/>
        <v>0</v>
      </c>
      <c r="N33" s="37"/>
    </row>
    <row r="34" spans="1:14" s="36" customFormat="1" ht="13.05" customHeight="1" x14ac:dyDescent="0.25">
      <c r="A34" s="52">
        <v>15</v>
      </c>
      <c r="B34" s="44" t="s">
        <v>38</v>
      </c>
      <c r="C34" s="44" t="s">
        <v>29</v>
      </c>
      <c r="D34" s="45" t="s">
        <v>44</v>
      </c>
      <c r="E34" s="45" t="s">
        <v>46</v>
      </c>
      <c r="F34" s="45" t="s">
        <v>48</v>
      </c>
      <c r="G34" s="46">
        <v>30</v>
      </c>
      <c r="H34" s="47">
        <v>12.83</v>
      </c>
      <c r="I34" s="42">
        <f t="shared" si="1"/>
        <v>384.9</v>
      </c>
      <c r="J34" s="58">
        <f t="shared" si="2"/>
        <v>1283</v>
      </c>
      <c r="K34" s="43"/>
      <c r="L34" s="39">
        <f t="shared" si="0"/>
        <v>0</v>
      </c>
      <c r="N34" s="37"/>
    </row>
    <row r="35" spans="1:14" s="38" customFormat="1" ht="13.05" customHeight="1" x14ac:dyDescent="0.25">
      <c r="A35" s="52">
        <v>16</v>
      </c>
      <c r="B35" s="44" t="s">
        <v>38</v>
      </c>
      <c r="C35" s="44" t="s">
        <v>29</v>
      </c>
      <c r="D35" s="45" t="s">
        <v>45</v>
      </c>
      <c r="E35" s="45" t="s">
        <v>46</v>
      </c>
      <c r="F35" s="45" t="s">
        <v>48</v>
      </c>
      <c r="G35" s="46">
        <v>30</v>
      </c>
      <c r="H35" s="47">
        <v>18.649999999999999</v>
      </c>
      <c r="I35" s="42">
        <f t="shared" si="1"/>
        <v>559.5</v>
      </c>
      <c r="J35" s="58">
        <f t="shared" si="2"/>
        <v>1864.9999999999998</v>
      </c>
      <c r="K35" s="43"/>
      <c r="L35" s="39">
        <f t="shared" si="0"/>
        <v>0</v>
      </c>
    </row>
    <row r="36" spans="1:14" s="36" customFormat="1" ht="13.05" customHeight="1" x14ac:dyDescent="0.25">
      <c r="A36" s="52">
        <v>17</v>
      </c>
      <c r="B36" s="44" t="s">
        <v>39</v>
      </c>
      <c r="C36" s="44" t="s">
        <v>29</v>
      </c>
      <c r="D36" s="45" t="s">
        <v>44</v>
      </c>
      <c r="E36" s="45" t="s">
        <v>46</v>
      </c>
      <c r="F36" s="45" t="s">
        <v>48</v>
      </c>
      <c r="G36" s="46">
        <v>30</v>
      </c>
      <c r="H36" s="47">
        <v>12.83</v>
      </c>
      <c r="I36" s="42">
        <f t="shared" si="1"/>
        <v>384.9</v>
      </c>
      <c r="J36" s="58">
        <f t="shared" si="2"/>
        <v>1283</v>
      </c>
      <c r="K36" s="43"/>
      <c r="L36" s="39">
        <f t="shared" si="0"/>
        <v>0</v>
      </c>
      <c r="N36" s="37"/>
    </row>
    <row r="37" spans="1:14" s="36" customFormat="1" ht="13.05" customHeight="1" x14ac:dyDescent="0.25">
      <c r="A37" s="52">
        <v>18</v>
      </c>
      <c r="B37" s="44" t="s">
        <v>39</v>
      </c>
      <c r="C37" s="44" t="s">
        <v>29</v>
      </c>
      <c r="D37" s="45" t="s">
        <v>45</v>
      </c>
      <c r="E37" s="45" t="s">
        <v>46</v>
      </c>
      <c r="F37" s="45" t="s">
        <v>48</v>
      </c>
      <c r="G37" s="46">
        <v>30</v>
      </c>
      <c r="H37" s="47">
        <v>18.649999999999999</v>
      </c>
      <c r="I37" s="42">
        <f t="shared" si="1"/>
        <v>559.5</v>
      </c>
      <c r="J37" s="58">
        <f t="shared" si="2"/>
        <v>1864.9999999999998</v>
      </c>
      <c r="K37" s="43"/>
      <c r="L37" s="39">
        <f t="shared" si="0"/>
        <v>0</v>
      </c>
      <c r="N37" s="37"/>
    </row>
    <row r="38" spans="1:14" s="36" customFormat="1" ht="13.05" customHeight="1" x14ac:dyDescent="0.25">
      <c r="A38" s="52">
        <v>19</v>
      </c>
      <c r="B38" s="44" t="s">
        <v>40</v>
      </c>
      <c r="C38" s="44" t="s">
        <v>29</v>
      </c>
      <c r="D38" s="45" t="s">
        <v>44</v>
      </c>
      <c r="E38" s="45" t="s">
        <v>46</v>
      </c>
      <c r="F38" s="45" t="s">
        <v>48</v>
      </c>
      <c r="G38" s="46">
        <v>30</v>
      </c>
      <c r="H38" s="47">
        <v>12.83</v>
      </c>
      <c r="I38" s="42">
        <f t="shared" si="1"/>
        <v>384.9</v>
      </c>
      <c r="J38" s="58">
        <f t="shared" si="2"/>
        <v>1283</v>
      </c>
      <c r="K38" s="43"/>
      <c r="L38" s="39">
        <f t="shared" si="0"/>
        <v>0</v>
      </c>
      <c r="N38" s="37"/>
    </row>
    <row r="39" spans="1:14" s="36" customFormat="1" ht="13.05" customHeight="1" x14ac:dyDescent="0.25">
      <c r="A39" s="52">
        <v>20</v>
      </c>
      <c r="B39" s="44" t="s">
        <v>40</v>
      </c>
      <c r="C39" s="44" t="s">
        <v>29</v>
      </c>
      <c r="D39" s="45" t="s">
        <v>45</v>
      </c>
      <c r="E39" s="45" t="s">
        <v>46</v>
      </c>
      <c r="F39" s="45" t="s">
        <v>48</v>
      </c>
      <c r="G39" s="46">
        <v>30</v>
      </c>
      <c r="H39" s="47">
        <v>18.649999999999999</v>
      </c>
      <c r="I39" s="42">
        <f t="shared" si="1"/>
        <v>559.5</v>
      </c>
      <c r="J39" s="58">
        <f t="shared" si="2"/>
        <v>1864.9999999999998</v>
      </c>
      <c r="K39" s="43"/>
      <c r="L39" s="39">
        <f t="shared" si="0"/>
        <v>0</v>
      </c>
      <c r="N39" s="37"/>
    </row>
    <row r="40" spans="1:14" s="36" customFormat="1" ht="13.05" customHeight="1" x14ac:dyDescent="0.25">
      <c r="A40" s="52">
        <v>21</v>
      </c>
      <c r="B40" s="44" t="s">
        <v>41</v>
      </c>
      <c r="C40" s="44" t="s">
        <v>29</v>
      </c>
      <c r="D40" s="45" t="s">
        <v>44</v>
      </c>
      <c r="E40" s="45" t="s">
        <v>46</v>
      </c>
      <c r="F40" s="45" t="s">
        <v>48</v>
      </c>
      <c r="G40" s="46">
        <v>30</v>
      </c>
      <c r="H40" s="47">
        <v>12.83</v>
      </c>
      <c r="I40" s="42">
        <f t="shared" si="1"/>
        <v>384.9</v>
      </c>
      <c r="J40" s="58">
        <f t="shared" si="2"/>
        <v>1283</v>
      </c>
      <c r="K40" s="43"/>
      <c r="L40" s="39">
        <f t="shared" si="0"/>
        <v>0</v>
      </c>
      <c r="N40" s="37"/>
    </row>
    <row r="41" spans="1:14" s="36" customFormat="1" ht="13.05" customHeight="1" x14ac:dyDescent="0.25">
      <c r="A41" s="52">
        <v>22</v>
      </c>
      <c r="B41" s="44" t="s">
        <v>41</v>
      </c>
      <c r="C41" s="44" t="s">
        <v>29</v>
      </c>
      <c r="D41" s="45" t="s">
        <v>45</v>
      </c>
      <c r="E41" s="45" t="s">
        <v>46</v>
      </c>
      <c r="F41" s="45" t="s">
        <v>48</v>
      </c>
      <c r="G41" s="46">
        <v>30</v>
      </c>
      <c r="H41" s="47">
        <v>18.649999999999999</v>
      </c>
      <c r="I41" s="42">
        <f t="shared" si="1"/>
        <v>559.5</v>
      </c>
      <c r="J41" s="58">
        <f t="shared" si="2"/>
        <v>1864.9999999999998</v>
      </c>
      <c r="K41" s="43"/>
      <c r="L41" s="39">
        <f t="shared" si="0"/>
        <v>0</v>
      </c>
      <c r="N41" s="37"/>
    </row>
    <row r="42" spans="1:14" s="36" customFormat="1" ht="13.05" customHeight="1" x14ac:dyDescent="0.25">
      <c r="A42" s="52">
        <v>23</v>
      </c>
      <c r="B42" s="44" t="s">
        <v>42</v>
      </c>
      <c r="C42" s="44" t="s">
        <v>29</v>
      </c>
      <c r="D42" s="45" t="s">
        <v>44</v>
      </c>
      <c r="E42" s="45" t="s">
        <v>46</v>
      </c>
      <c r="F42" s="45" t="s">
        <v>48</v>
      </c>
      <c r="G42" s="46">
        <v>30</v>
      </c>
      <c r="H42" s="47">
        <v>12.83</v>
      </c>
      <c r="I42" s="42">
        <f t="shared" si="1"/>
        <v>384.9</v>
      </c>
      <c r="J42" s="58">
        <f t="shared" si="2"/>
        <v>1283</v>
      </c>
      <c r="K42" s="43"/>
      <c r="L42" s="39">
        <f t="shared" si="0"/>
        <v>0</v>
      </c>
      <c r="N42" s="37"/>
    </row>
    <row r="43" spans="1:14" s="38" customFormat="1" ht="13.05" customHeight="1" x14ac:dyDescent="0.25">
      <c r="A43" s="52">
        <v>24</v>
      </c>
      <c r="B43" s="44" t="s">
        <v>42</v>
      </c>
      <c r="C43" s="44" t="s">
        <v>29</v>
      </c>
      <c r="D43" s="45" t="s">
        <v>45</v>
      </c>
      <c r="E43" s="45" t="s">
        <v>46</v>
      </c>
      <c r="F43" s="45" t="s">
        <v>48</v>
      </c>
      <c r="G43" s="46">
        <v>30</v>
      </c>
      <c r="H43" s="47">
        <v>18.649999999999999</v>
      </c>
      <c r="I43" s="42">
        <f t="shared" si="1"/>
        <v>559.5</v>
      </c>
      <c r="J43" s="58">
        <f t="shared" si="2"/>
        <v>1864.9999999999998</v>
      </c>
      <c r="K43" s="43"/>
      <c r="L43" s="39">
        <f t="shared" si="0"/>
        <v>0</v>
      </c>
    </row>
    <row r="44" spans="1:14" s="38" customFormat="1" ht="13.05" customHeight="1" x14ac:dyDescent="0.25">
      <c r="A44" s="52">
        <v>25</v>
      </c>
      <c r="B44" s="44" t="s">
        <v>43</v>
      </c>
      <c r="C44" s="44" t="s">
        <v>29</v>
      </c>
      <c r="D44" s="45" t="s">
        <v>44</v>
      </c>
      <c r="E44" s="45" t="s">
        <v>46</v>
      </c>
      <c r="F44" s="45" t="s">
        <v>48</v>
      </c>
      <c r="G44" s="46">
        <v>30</v>
      </c>
      <c r="H44" s="47">
        <v>12.83</v>
      </c>
      <c r="I44" s="42">
        <f t="shared" si="1"/>
        <v>384.9</v>
      </c>
      <c r="J44" s="58">
        <f t="shared" si="2"/>
        <v>1283</v>
      </c>
      <c r="K44" s="43"/>
      <c r="L44" s="39">
        <f t="shared" si="0"/>
        <v>0</v>
      </c>
    </row>
    <row r="45" spans="1:14" s="36" customFormat="1" ht="13.05" customHeight="1" x14ac:dyDescent="0.25">
      <c r="A45" s="52">
        <v>26</v>
      </c>
      <c r="B45" s="48" t="s">
        <v>43</v>
      </c>
      <c r="C45" s="48" t="s">
        <v>29</v>
      </c>
      <c r="D45" s="49" t="s">
        <v>45</v>
      </c>
      <c r="E45" s="49" t="s">
        <v>46</v>
      </c>
      <c r="F45" s="49" t="s">
        <v>48</v>
      </c>
      <c r="G45" s="50">
        <v>30</v>
      </c>
      <c r="H45" s="51">
        <v>18.649999999999999</v>
      </c>
      <c r="I45" s="42">
        <f t="shared" si="1"/>
        <v>559.5</v>
      </c>
      <c r="J45" s="58">
        <f t="shared" si="2"/>
        <v>1864.9999999999998</v>
      </c>
      <c r="K45" s="43"/>
      <c r="L45" s="39">
        <f t="shared" si="0"/>
        <v>0</v>
      </c>
      <c r="N45" s="37"/>
    </row>
  </sheetData>
  <sortState xmlns:xlrd2="http://schemas.microsoft.com/office/spreadsheetml/2017/richdata2" ref="A20:L45">
    <sortCondition ref="A20:A45"/>
    <sortCondition ref="B20:B45"/>
    <sortCondition ref="E20:E45"/>
    <sortCondition ref="F20:F45"/>
  </sortState>
  <mergeCells count="8">
    <mergeCell ref="J9:K9"/>
    <mergeCell ref="J10:K10"/>
    <mergeCell ref="A2:K2"/>
    <mergeCell ref="A3:K3"/>
    <mergeCell ref="A4:K4"/>
    <mergeCell ref="J6:K6"/>
    <mergeCell ref="J7:K7"/>
    <mergeCell ref="J8:K8"/>
  </mergeCells>
  <conditionalFormatting sqref="A17">
    <cfRule type="duplicateValues" dxfId="3" priority="2"/>
    <cfRule type="duplicateValues" dxfId="2" priority="3" stopIfTrue="1"/>
    <cfRule type="duplicateValues" dxfId="1" priority="4" stopIfTrue="1"/>
    <cfRule type="duplicateValues" dxfId="0" priority="5" stopIfTrue="1"/>
  </conditionalFormatting>
  <hyperlinks>
    <hyperlink ref="A4" r:id="rId1" display="https://www.landsad.ru/" xr:uid="{36CC6EB4-FF37-46BD-AD49-FC3D964F57E7}"/>
  </hyperlinks>
  <pageMargins left="0.39370078740157483" right="0.39370078740157483" top="0.39370078740157483" bottom="0.39370078740157483" header="0.31496062992125984" footer="0.31496062992125984"/>
  <pageSetup paperSize="9" scale="54" orientation="landscape" r:id="rId2"/>
  <colBreaks count="2" manualBreakCount="2">
    <brk id="13" max="423" man="1"/>
    <brk id="1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cp:lastPrinted>2023-08-09T23:08:52Z</cp:lastPrinted>
  <dcterms:created xsi:type="dcterms:W3CDTF">2023-08-02T14:41:22Z</dcterms:created>
  <dcterms:modified xsi:type="dcterms:W3CDTF">2023-12-06T13:56:23Z</dcterms:modified>
</cp:coreProperties>
</file>