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Пионы\"/>
    </mc:Choice>
  </mc:AlternateContent>
  <xr:revisionPtr revIDLastSave="0" documentId="13_ncr:1_{96585959-16B5-457A-B89A-1243F5615902}" xr6:coauthVersionLast="47" xr6:coauthVersionMax="47" xr10:uidLastSave="{00000000-0000-0000-0000-000000000000}"/>
  <bookViews>
    <workbookView xWindow="-108" yWindow="-108" windowWidth="23256" windowHeight="12576" xr2:uid="{97851352-DD9B-4979-86F9-203F504CF7D2}"/>
  </bookViews>
  <sheets>
    <sheet name="LANDSAD" sheetId="2" r:id="rId1"/>
    <sheet name="Лист1" sheetId="1" r:id="rId2"/>
  </sheets>
  <definedNames>
    <definedName name="_xlnm._FilterDatabase" localSheetId="0" hidden="1">LANDSAD!$A$16:$I$22</definedName>
    <definedName name="_xlnm.Print_Titles" localSheetId="0">LANDSAD!$16:$16</definedName>
    <definedName name="_xlnm.Print_Area" localSheetId="0">LANDSAD!$A$1:$I$22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I18" i="2"/>
  <c r="I19" i="2"/>
  <c r="I20" i="2"/>
  <c r="I21" i="2"/>
  <c r="I22" i="2"/>
  <c r="G12" i="2"/>
  <c r="G13" i="2"/>
  <c r="G14" i="2"/>
  <c r="G11" i="2"/>
</calcChain>
</file>

<file path=xl/sharedStrings.xml><?xml version="1.0" encoding="utf-8"?>
<sst xmlns="http://schemas.openxmlformats.org/spreadsheetml/2006/main" count="48" uniqueCount="39">
  <si>
    <t xml:space="preserve"> 8 (977) 523-15-68  </t>
  </si>
  <si>
    <t>https://www.landsad.ru/                           opt@landsad.ru</t>
  </si>
  <si>
    <t xml:space="preserve">Уважаемые Коллеги! </t>
  </si>
  <si>
    <t>Ф.И.О. / Название фирмы:</t>
  </si>
  <si>
    <t>Контактное лицо:</t>
  </si>
  <si>
    <t>Все растения упакованы в полиэтиленовые перфорированныые пакеты с биркой и отгружаются в картонных коробках или пластиковых ящиках.</t>
  </si>
  <si>
    <t>Контактный телефон:</t>
  </si>
  <si>
    <t>E-mail:</t>
  </si>
  <si>
    <t>Минимальная сумма оптового заказа — 25 000 руб. Кратность заказа на сорт указана в списке сортов.</t>
  </si>
  <si>
    <t>Транспортная компания:</t>
  </si>
  <si>
    <t>Количество штук</t>
  </si>
  <si>
    <t>Сумма заказа без скидки</t>
  </si>
  <si>
    <t>Доставка: Москва, МО и все регионы РФ . Стоимость доставки до ТК или по Москве или МО рассчитывается индивидуально.</t>
  </si>
  <si>
    <t>Скидка</t>
  </si>
  <si>
    <t>ПОЖАЛУЙСТА, НЕ МЕНЯЙТЕ НИЧЕГО В ФАЙЛЕ, ЗАПОЛНЯЙТЕ ТОЛЬКО СТОЛБЕЦ Заказ,  шт. (кратно минимальному кол-ву на сорт)</t>
  </si>
  <si>
    <t xml:space="preserve">Итоговая сумма заказа </t>
  </si>
  <si>
    <t xml:space="preserve">№ </t>
  </si>
  <si>
    <t>Сорт</t>
  </si>
  <si>
    <t>Вид</t>
  </si>
  <si>
    <t>Размер</t>
  </si>
  <si>
    <t xml:space="preserve">Кратность заказа на сорт </t>
  </si>
  <si>
    <t>Ориентировочная цена за штуку</t>
  </si>
  <si>
    <t>Заказ,  шт. (кратно минимальному кол-ву на сорт)</t>
  </si>
  <si>
    <t xml:space="preserve">Сумма заказа </t>
  </si>
  <si>
    <t>Пион травянистый</t>
  </si>
  <si>
    <t>03/05</t>
  </si>
  <si>
    <t>02/03</t>
  </si>
  <si>
    <t>Puffed Cotton</t>
  </si>
  <si>
    <t>Пион ИТО</t>
  </si>
  <si>
    <t xml:space="preserve">Bartzella                </t>
  </si>
  <si>
    <t>Caroline Constable</t>
  </si>
  <si>
    <t>Pastel Lilas</t>
  </si>
  <si>
    <t>Lois Choice</t>
  </si>
  <si>
    <t xml:space="preserve">Выдача заказов с нашего склада с марта 2024 г. </t>
  </si>
  <si>
    <t>Наличие на складе 19.04.2024</t>
  </si>
  <si>
    <t>Стоимость пластикового ящика- 505 руб., его стоимость учитывается отдельно.</t>
  </si>
  <si>
    <t xml:space="preserve">Необходимым условием приёма заказа является 100% предоплата при бронировании заказа. </t>
  </si>
  <si>
    <r>
      <t xml:space="preserve">Пионы </t>
    </r>
    <r>
      <rPr>
        <b/>
        <sz val="20"/>
        <color rgb="FFFF0000"/>
        <rFont val="Arial"/>
        <family val="2"/>
        <charset val="204"/>
      </rPr>
      <t>налиичие</t>
    </r>
    <r>
      <rPr>
        <b/>
        <sz val="20"/>
        <color rgb="FF660066"/>
        <rFont val="Arial"/>
        <family val="2"/>
        <charset val="204"/>
      </rPr>
      <t xml:space="preserve"> с окс, Голландия, Весна 2024</t>
    </r>
  </si>
  <si>
    <t>Система скидок: при заказе более 100 000 руб. -2%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</si>
</sst>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₽&quot;;[Red]\-#,##0\ &quot;₽&quot;"/>
    <numFmt numFmtId="42" formatCode="_-* #,##0\ &quot;₽&quot;_-;\-* #,##0\ &quot;₽&quot;_-;_-* &quot;-&quot;\ &quot;₽&quot;_-;_-@_-"/>
    <numFmt numFmtId="164" formatCode="_-* #,##0.00\ [$€-1]_-;\-* #,##0.00\ [$€-1]_-;_-* &quot;-&quot;??\ [$€-1]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10"/>
      <color rgb="FFFF0066"/>
      <name val="Arial"/>
      <family val="2"/>
    </font>
    <font>
      <sz val="11"/>
      <color rgb="FFFF0066"/>
      <name val="Arial"/>
      <family val="2"/>
    </font>
    <font>
      <sz val="10"/>
      <name val="Arial Cyr"/>
      <family val="2"/>
      <charset val="204"/>
    </font>
    <font>
      <sz val="11"/>
      <color theme="1"/>
      <name val="Arial"/>
      <family val="2"/>
    </font>
    <font>
      <sz val="8"/>
      <color rgb="FFFF0066"/>
      <name val="Arial"/>
      <family val="2"/>
      <charset val="204"/>
    </font>
    <font>
      <sz val="11"/>
      <color rgb="FF9900CC"/>
      <name val="Arial"/>
      <family val="2"/>
      <charset val="204"/>
    </font>
    <font>
      <b/>
      <sz val="11"/>
      <color rgb="FF660066"/>
      <name val="Calibri"/>
      <family val="2"/>
      <charset val="204"/>
      <scheme val="minor"/>
    </font>
    <font>
      <sz val="11"/>
      <color rgb="FFA27800"/>
      <name val="Calibri"/>
      <family val="2"/>
      <charset val="204"/>
      <scheme val="minor"/>
    </font>
    <font>
      <b/>
      <sz val="10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8" fillId="0" borderId="0"/>
    <xf numFmtId="0" fontId="25" fillId="0" borderId="0"/>
    <xf numFmtId="0" fontId="26" fillId="0" borderId="0"/>
  </cellStyleXfs>
  <cellXfs count="6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0" fillId="2" borderId="0" xfId="1" applyFont="1" applyFill="1" applyAlignment="1">
      <alignment vertical="top"/>
    </xf>
    <xf numFmtId="0" fontId="11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2" fillId="2" borderId="0" xfId="0" applyFont="1" applyFill="1"/>
    <xf numFmtId="0" fontId="13" fillId="2" borderId="0" xfId="0" applyFont="1" applyFill="1" applyAlignment="1">
      <alignment horizontal="left" vertic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6" fillId="2" borderId="0" xfId="2" applyFont="1" applyFill="1" applyAlignment="1" applyProtection="1">
      <alignment horizontal="left" vertical="center" indent="1"/>
      <protection locked="0"/>
    </xf>
    <xf numFmtId="1" fontId="17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2" fontId="17" fillId="2" borderId="1" xfId="0" applyNumberFormat="1" applyFont="1" applyFill="1" applyBorder="1" applyAlignment="1">
      <alignment horizontal="right"/>
    </xf>
    <xf numFmtId="164" fontId="3" fillId="2" borderId="0" xfId="0" applyNumberFormat="1" applyFont="1" applyFill="1"/>
    <xf numFmtId="0" fontId="19" fillId="2" borderId="0" xfId="3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9" fontId="17" fillId="2" borderId="2" xfId="0" applyNumberFormat="1" applyFont="1" applyFill="1" applyBorder="1" applyAlignment="1">
      <alignment horizontal="right"/>
    </xf>
    <xf numFmtId="0" fontId="20" fillId="2" borderId="0" xfId="3" applyFont="1" applyFill="1" applyAlignment="1">
      <alignment horizontal="left" vertical="center"/>
    </xf>
    <xf numFmtId="0" fontId="21" fillId="2" borderId="0" xfId="0" applyFont="1" applyFill="1" applyAlignment="1">
      <alignment horizontal="center" wrapText="1"/>
    </xf>
    <xf numFmtId="42" fontId="17" fillId="2" borderId="2" xfId="0" applyNumberFormat="1" applyFont="1" applyFill="1" applyBorder="1" applyAlignment="1">
      <alignment horizontal="right"/>
    </xf>
    <xf numFmtId="0" fontId="0" fillId="2" borderId="0" xfId="0" applyFill="1"/>
    <xf numFmtId="0" fontId="22" fillId="2" borderId="0" xfId="0" applyFont="1" applyFill="1"/>
    <xf numFmtId="0" fontId="23" fillId="2" borderId="0" xfId="0" applyFont="1" applyFill="1"/>
    <xf numFmtId="0" fontId="1" fillId="2" borderId="0" xfId="0" applyFont="1" applyFill="1"/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5" xfId="4" applyFont="1" applyFill="1" applyBorder="1" applyAlignment="1">
      <alignment horizontal="center" vertical="center" wrapText="1"/>
    </xf>
    <xf numFmtId="2" fontId="2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0" fontId="3" fillId="0" borderId="6" xfId="0" applyFont="1" applyBorder="1" applyAlignment="1">
      <alignment horizontal="center" vertical="center"/>
    </xf>
    <xf numFmtId="49" fontId="3" fillId="0" borderId="6" xfId="5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6" xfId="5" applyNumberFormat="1" applyFont="1" applyBorder="1" applyAlignment="1">
      <alignment horizontal="center" vertical="center"/>
    </xf>
    <xf numFmtId="0" fontId="27" fillId="0" borderId="6" xfId="5" applyFont="1" applyBorder="1" applyAlignment="1">
      <alignment horizontal="center" vertical="center"/>
    </xf>
    <xf numFmtId="42" fontId="3" fillId="0" borderId="6" xfId="0" applyNumberFormat="1" applyFont="1" applyBorder="1" applyAlignment="1">
      <alignment vertical="center"/>
    </xf>
    <xf numFmtId="0" fontId="0" fillId="4" borderId="0" xfId="0" applyFill="1"/>
    <xf numFmtId="0" fontId="1" fillId="4" borderId="0" xfId="0" applyFont="1" applyFill="1"/>
    <xf numFmtId="0" fontId="0" fillId="3" borderId="0" xfId="0" applyFill="1"/>
    <xf numFmtId="0" fontId="1" fillId="3" borderId="0" xfId="0" applyFont="1" applyFill="1"/>
    <xf numFmtId="49" fontId="14" fillId="0" borderId="6" xfId="5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49" fontId="14" fillId="0" borderId="6" xfId="5" applyNumberFormat="1" applyFont="1" applyBorder="1" applyAlignment="1">
      <alignment horizontal="center" vertical="center"/>
    </xf>
    <xf numFmtId="0" fontId="4" fillId="0" borderId="6" xfId="5" applyFont="1" applyBorder="1" applyAlignment="1">
      <alignment horizontal="center" vertical="center"/>
    </xf>
    <xf numFmtId="6" fontId="14" fillId="0" borderId="6" xfId="0" applyNumberFormat="1" applyFont="1" applyBorder="1" applyAlignment="1">
      <alignment horizontal="center" vertical="center"/>
    </xf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4" fillId="0" borderId="6" xfId="0" applyFont="1" applyBorder="1" applyAlignment="1">
      <alignment horizontal="left" vertical="center"/>
    </xf>
    <xf numFmtId="6" fontId="3" fillId="0" borderId="6" xfId="0" applyNumberFormat="1" applyFont="1" applyBorder="1" applyAlignment="1">
      <alignment horizontal="center" vertical="center"/>
    </xf>
    <xf numFmtId="0" fontId="29" fillId="0" borderId="6" xfId="5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1" applyFont="1" applyFill="1" applyAlignment="1">
      <alignment horizontal="center" vertical="top"/>
    </xf>
  </cellXfs>
  <cellStyles count="6">
    <cellStyle name="Standaard 2 2" xfId="5" xr:uid="{53A2736D-ED45-4248-9DEC-DC7C494117A4}"/>
    <cellStyle name="Гиперссылка 2" xfId="1" xr:uid="{1F665094-C2B9-4D06-B6F2-5A1FAF1C9685}"/>
    <cellStyle name="Обычный" xfId="0" builtinId="0"/>
    <cellStyle name="Обычный 2" xfId="3" xr:uid="{F35E45C7-3187-4EBC-864B-0CE7B0139851}"/>
    <cellStyle name="Обычный 3" xfId="4" xr:uid="{590624AF-BEB2-4770-AF09-C4E261437F23}"/>
    <cellStyle name="Обычный_Лист1" xfId="2" xr:uid="{324EDC66-85DD-4400-92B7-F46E4D0713DD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8759</xdr:colOff>
      <xdr:row>0</xdr:row>
      <xdr:rowOff>0</xdr:rowOff>
    </xdr:from>
    <xdr:ext cx="744482" cy="701784"/>
    <xdr:pic>
      <xdr:nvPicPr>
        <xdr:cNvPr id="2" name="Рисунок 1">
          <a:extLst>
            <a:ext uri="{FF2B5EF4-FFF2-40B4-BE49-F238E27FC236}">
              <a16:creationId xmlns:a16="http://schemas.microsoft.com/office/drawing/2014/main" id="{DEE7D485-628F-4038-8E7E-4C168B709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9" y="0"/>
          <a:ext cx="744482" cy="7017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7E9E3-31F5-4CAA-B6FB-C4EDE9659410}">
  <sheetPr>
    <tabColor rgb="FFFF99CC"/>
  </sheetPr>
  <dimension ref="A1:P23"/>
  <sheetViews>
    <sheetView tabSelected="1" view="pageBreakPreview" zoomScale="77" zoomScaleNormal="84" zoomScaleSheetLayoutView="77" workbookViewId="0">
      <selection activeCell="B33" sqref="B33"/>
    </sheetView>
  </sheetViews>
  <sheetFormatPr defaultColWidth="9.109375" defaultRowHeight="14.4" x14ac:dyDescent="0.3"/>
  <cols>
    <col min="1" max="1" width="12.88671875" style="30" customWidth="1"/>
    <col min="2" max="2" width="54.77734375" style="30" customWidth="1"/>
    <col min="3" max="3" width="28.33203125" style="57" customWidth="1"/>
    <col min="4" max="4" width="13.88671875" style="30" customWidth="1"/>
    <col min="5" max="5" width="17.21875" style="30" customWidth="1"/>
    <col min="6" max="6" width="20" style="31" customWidth="1"/>
    <col min="7" max="7" width="19.77734375" style="30" customWidth="1"/>
    <col min="8" max="8" width="21.33203125" style="30" customWidth="1"/>
    <col min="9" max="9" width="18.6640625" style="30" customWidth="1"/>
    <col min="10" max="10" width="9.109375" style="33"/>
    <col min="11" max="16384" width="9.109375" style="30"/>
  </cols>
  <sheetData>
    <row r="1" spans="1:16" s="1" customFormat="1" ht="7.2" customHeight="1" x14ac:dyDescent="0.25">
      <c r="C1" s="2"/>
      <c r="D1" s="3"/>
      <c r="E1" s="3"/>
      <c r="F1" s="4"/>
      <c r="J1" s="5"/>
    </row>
    <row r="2" spans="1:16" s="8" customFormat="1" ht="21" customHeight="1" x14ac:dyDescent="0.3">
      <c r="A2" s="61" t="s">
        <v>37</v>
      </c>
      <c r="B2" s="61"/>
      <c r="C2" s="61"/>
      <c r="D2" s="61"/>
      <c r="E2" s="61"/>
      <c r="F2" s="61"/>
      <c r="G2" s="61"/>
      <c r="H2" s="61"/>
      <c r="I2" s="6"/>
      <c r="J2" s="7"/>
    </row>
    <row r="3" spans="1:16" s="1" customFormat="1" ht="15" customHeight="1" x14ac:dyDescent="0.25">
      <c r="A3" s="62" t="s">
        <v>0</v>
      </c>
      <c r="B3" s="62"/>
      <c r="C3" s="62"/>
      <c r="D3" s="62"/>
      <c r="E3" s="62"/>
      <c r="F3" s="62"/>
      <c r="G3" s="62"/>
      <c r="H3" s="62"/>
      <c r="J3" s="5"/>
    </row>
    <row r="4" spans="1:16" s="8" customFormat="1" ht="15.75" customHeight="1" x14ac:dyDescent="0.25">
      <c r="A4" s="63" t="s">
        <v>1</v>
      </c>
      <c r="B4" s="63"/>
      <c r="C4" s="63"/>
      <c r="D4" s="63"/>
      <c r="E4" s="63"/>
      <c r="F4" s="63"/>
      <c r="G4" s="63"/>
      <c r="H4" s="63"/>
      <c r="I4" s="9"/>
      <c r="J4" s="9"/>
      <c r="K4" s="9"/>
      <c r="L4" s="9"/>
      <c r="M4" s="1"/>
      <c r="O4" s="7"/>
    </row>
    <row r="5" spans="1:16" s="1" customFormat="1" ht="12.75" customHeight="1" x14ac:dyDescent="0.25">
      <c r="A5" s="1" t="s">
        <v>2</v>
      </c>
      <c r="C5" s="2"/>
      <c r="D5" s="3"/>
      <c r="E5" s="3"/>
      <c r="G5" s="10" t="s">
        <v>3</v>
      </c>
      <c r="H5" s="11"/>
      <c r="I5" s="11"/>
    </row>
    <row r="6" spans="1:16" s="1" customFormat="1" ht="12.75" customHeight="1" x14ac:dyDescent="0.25">
      <c r="A6" s="13" t="s">
        <v>33</v>
      </c>
      <c r="B6" s="14"/>
      <c r="C6" s="15"/>
      <c r="D6" s="3"/>
      <c r="E6" s="3"/>
      <c r="G6" s="10" t="s">
        <v>4</v>
      </c>
      <c r="H6" s="16"/>
      <c r="I6" s="16"/>
    </row>
    <row r="7" spans="1:16" s="1" customFormat="1" ht="12.75" customHeight="1" x14ac:dyDescent="0.25">
      <c r="A7" s="17" t="s">
        <v>5</v>
      </c>
      <c r="C7" s="2"/>
      <c r="D7" s="3"/>
      <c r="E7" s="3"/>
      <c r="G7" s="10" t="s">
        <v>6</v>
      </c>
      <c r="H7" s="16"/>
      <c r="I7" s="16"/>
    </row>
    <row r="8" spans="1:16" s="1" customFormat="1" ht="12.75" customHeight="1" x14ac:dyDescent="0.25">
      <c r="A8" s="18" t="s">
        <v>35</v>
      </c>
      <c r="C8" s="2"/>
      <c r="D8" s="3"/>
      <c r="E8" s="3"/>
      <c r="G8" s="10" t="s">
        <v>7</v>
      </c>
      <c r="H8" s="16"/>
      <c r="I8" s="16"/>
    </row>
    <row r="9" spans="1:16" s="1" customFormat="1" ht="12.75" customHeight="1" x14ac:dyDescent="0.25">
      <c r="A9" s="18" t="s">
        <v>8</v>
      </c>
      <c r="C9" s="2"/>
      <c r="D9" s="3"/>
      <c r="E9" s="3"/>
      <c r="G9" s="10" t="s">
        <v>9</v>
      </c>
      <c r="H9" s="16"/>
      <c r="I9" s="16"/>
    </row>
    <row r="10" spans="1:16" s="1" customFormat="1" ht="12.75" customHeight="1" x14ac:dyDescent="0.25">
      <c r="A10" s="13" t="s">
        <v>36</v>
      </c>
      <c r="C10" s="2"/>
      <c r="D10" s="3"/>
      <c r="E10" s="3"/>
      <c r="F10" s="4"/>
      <c r="G10" s="19"/>
      <c r="H10" s="19"/>
      <c r="I10" s="9"/>
    </row>
    <row r="11" spans="1:16" s="1" customFormat="1" ht="12.75" customHeight="1" x14ac:dyDescent="0.25">
      <c r="A11" s="13" t="s">
        <v>38</v>
      </c>
      <c r="C11" s="2"/>
      <c r="D11" s="3"/>
      <c r="E11" s="3"/>
      <c r="F11" s="4"/>
      <c r="G11" s="20">
        <f>SUBTOTAL(9,H17:H22)</f>
        <v>0</v>
      </c>
      <c r="H11" s="19" t="s">
        <v>10</v>
      </c>
      <c r="I11" s="9"/>
    </row>
    <row r="12" spans="1:16" s="1" customFormat="1" ht="12.75" customHeight="1" x14ac:dyDescent="0.25">
      <c r="C12" s="2"/>
      <c r="D12" s="2"/>
      <c r="E12" s="2"/>
      <c r="F12" s="21"/>
      <c r="G12" s="22">
        <f>SUBTOTAL(9,I17:I22)</f>
        <v>0</v>
      </c>
      <c r="H12" s="19" t="s">
        <v>11</v>
      </c>
      <c r="I12" s="9"/>
      <c r="J12" s="3"/>
      <c r="L12" s="23"/>
      <c r="P12" s="12"/>
    </row>
    <row r="13" spans="1:16" s="1" customFormat="1" ht="12.75" customHeight="1" x14ac:dyDescent="0.25">
      <c r="A13" s="24" t="s">
        <v>12</v>
      </c>
      <c r="C13" s="25"/>
      <c r="D13" s="3"/>
      <c r="E13" s="3"/>
      <c r="F13" s="4"/>
      <c r="G13" s="26">
        <f>IF(G12&gt;100000,2%,0%)</f>
        <v>0</v>
      </c>
      <c r="H13" s="19" t="s">
        <v>13</v>
      </c>
    </row>
    <row r="14" spans="1:16" s="1" customFormat="1" ht="12.75" customHeight="1" x14ac:dyDescent="0.25">
      <c r="A14" s="27" t="s">
        <v>14</v>
      </c>
      <c r="C14" s="2"/>
      <c r="D14" s="3"/>
      <c r="E14" s="28"/>
      <c r="F14" s="4"/>
      <c r="G14" s="29">
        <f>IF(H13&gt;2000,2%,0%)</f>
        <v>0.02</v>
      </c>
      <c r="H14" s="19" t="s">
        <v>15</v>
      </c>
      <c r="K14" s="12"/>
    </row>
    <row r="15" spans="1:16" ht="6.6" customHeight="1" x14ac:dyDescent="0.3">
      <c r="A15" s="27"/>
      <c r="B15" s="1"/>
      <c r="C15" s="2"/>
      <c r="G15" s="32"/>
      <c r="H15" s="32"/>
    </row>
    <row r="16" spans="1:16" ht="43.2" customHeight="1" x14ac:dyDescent="0.3">
      <c r="A16" s="34" t="s">
        <v>16</v>
      </c>
      <c r="B16" s="35" t="s">
        <v>17</v>
      </c>
      <c r="C16" s="35" t="s">
        <v>18</v>
      </c>
      <c r="D16" s="35" t="s">
        <v>19</v>
      </c>
      <c r="E16" s="36" t="s">
        <v>20</v>
      </c>
      <c r="F16" s="36" t="s">
        <v>34</v>
      </c>
      <c r="G16" s="37" t="s">
        <v>21</v>
      </c>
      <c r="H16" s="38" t="s">
        <v>22</v>
      </c>
      <c r="I16" s="38" t="s">
        <v>23</v>
      </c>
      <c r="J16" s="39"/>
    </row>
    <row r="17" spans="1:10" ht="12" customHeight="1" x14ac:dyDescent="0.3">
      <c r="A17" s="40">
        <v>1</v>
      </c>
      <c r="B17" s="58" t="s">
        <v>32</v>
      </c>
      <c r="C17" s="42" t="s">
        <v>24</v>
      </c>
      <c r="D17" s="43" t="s">
        <v>26</v>
      </c>
      <c r="E17" s="44">
        <v>1</v>
      </c>
      <c r="F17" s="53">
        <v>4</v>
      </c>
      <c r="G17" s="59">
        <v>9500</v>
      </c>
      <c r="H17" s="53"/>
      <c r="I17" s="45">
        <f t="shared" ref="I17" si="0">H17*G17</f>
        <v>0</v>
      </c>
    </row>
    <row r="18" spans="1:10" s="48" customFormat="1" ht="12" customHeight="1" x14ac:dyDescent="0.3">
      <c r="A18" s="40">
        <v>2</v>
      </c>
      <c r="B18" s="41" t="s">
        <v>27</v>
      </c>
      <c r="C18" s="42" t="s">
        <v>24</v>
      </c>
      <c r="D18" s="43" t="s">
        <v>26</v>
      </c>
      <c r="E18" s="44">
        <v>1</v>
      </c>
      <c r="F18" s="53">
        <v>2</v>
      </c>
      <c r="G18" s="59">
        <v>6400</v>
      </c>
      <c r="H18" s="53"/>
      <c r="I18" s="45">
        <f t="shared" ref="I18" si="1">H18*G18</f>
        <v>0</v>
      </c>
      <c r="J18" s="49"/>
    </row>
    <row r="19" spans="1:10" ht="12" customHeight="1" x14ac:dyDescent="0.3">
      <c r="A19" s="40">
        <v>3</v>
      </c>
      <c r="B19" s="50" t="s">
        <v>29</v>
      </c>
      <c r="C19" s="51" t="s">
        <v>28</v>
      </c>
      <c r="D19" s="52" t="s">
        <v>25</v>
      </c>
      <c r="E19" s="60">
        <v>10</v>
      </c>
      <c r="F19" s="53">
        <v>135</v>
      </c>
      <c r="G19" s="54">
        <v>1295</v>
      </c>
      <c r="H19" s="53"/>
      <c r="I19" s="45">
        <f t="shared" ref="I19:I20" si="2">H19*G19</f>
        <v>0</v>
      </c>
    </row>
    <row r="20" spans="1:10" s="46" customFormat="1" ht="12" customHeight="1" x14ac:dyDescent="0.3">
      <c r="A20" s="40">
        <v>4</v>
      </c>
      <c r="B20" s="50" t="s">
        <v>29</v>
      </c>
      <c r="C20" s="51" t="s">
        <v>28</v>
      </c>
      <c r="D20" s="52" t="s">
        <v>26</v>
      </c>
      <c r="E20" s="60">
        <v>10</v>
      </c>
      <c r="F20" s="53">
        <v>46</v>
      </c>
      <c r="G20" s="54">
        <v>1139</v>
      </c>
      <c r="H20" s="53"/>
      <c r="I20" s="45">
        <f t="shared" si="2"/>
        <v>0</v>
      </c>
      <c r="J20" s="47"/>
    </row>
    <row r="21" spans="1:10" s="46" customFormat="1" ht="12" customHeight="1" x14ac:dyDescent="0.3">
      <c r="A21" s="40">
        <v>5</v>
      </c>
      <c r="B21" s="41" t="s">
        <v>30</v>
      </c>
      <c r="C21" s="42" t="s">
        <v>28</v>
      </c>
      <c r="D21" s="43" t="s">
        <v>26</v>
      </c>
      <c r="E21" s="44">
        <v>1</v>
      </c>
      <c r="F21" s="53">
        <v>3</v>
      </c>
      <c r="G21" s="59">
        <v>4500</v>
      </c>
      <c r="H21" s="53"/>
      <c r="I21" s="45">
        <f t="shared" ref="I21:I22" si="3">H21*G21</f>
        <v>0</v>
      </c>
      <c r="J21" s="47"/>
    </row>
    <row r="22" spans="1:10" ht="12" customHeight="1" x14ac:dyDescent="0.3">
      <c r="A22" s="40">
        <v>6</v>
      </c>
      <c r="B22" s="58" t="s">
        <v>31</v>
      </c>
      <c r="C22" s="42" t="s">
        <v>28</v>
      </c>
      <c r="D22" s="43" t="s">
        <v>26</v>
      </c>
      <c r="E22" s="44">
        <v>1</v>
      </c>
      <c r="F22" s="53">
        <v>10</v>
      </c>
      <c r="G22" s="59">
        <v>4300</v>
      </c>
      <c r="H22" s="53"/>
      <c r="I22" s="45">
        <f t="shared" si="3"/>
        <v>0</v>
      </c>
    </row>
    <row r="23" spans="1:10" x14ac:dyDescent="0.3">
      <c r="A23" s="55"/>
      <c r="B23" s="55"/>
      <c r="C23" s="56"/>
      <c r="D23" s="55"/>
      <c r="E23" s="55"/>
      <c r="G23" s="55"/>
    </row>
  </sheetData>
  <mergeCells count="3">
    <mergeCell ref="A2:H2"/>
    <mergeCell ref="A3:H3"/>
    <mergeCell ref="A4:H4"/>
  </mergeCells>
  <conditionalFormatting sqref="A14:A15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E800230C-8526-42EE-88D0-AE126F53AA4B}"/>
  </hyperlinks>
  <pageMargins left="0.39370078740157483" right="0.39370078740157483" top="0.59055118110236227" bottom="0.59055118110236227" header="0.51181102362204722" footer="0.51181102362204722"/>
  <pageSetup paperSize="9" scale="65" orientation="landscape" r:id="rId2"/>
  <colBreaks count="2" manualBreakCount="2">
    <brk id="9" max="423" man="1"/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BB6F9-9483-4404-A8F4-DC11AB1E80AE}">
  <dimension ref="A1"/>
  <sheetViews>
    <sheetView workbookViewId="0">
      <selection activeCell="J13" sqref="J1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LANDSAD</vt:lpstr>
      <vt:lpstr>Лист1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Овусу</dc:creator>
  <cp:lastModifiedBy>Мария Овусу</cp:lastModifiedBy>
  <dcterms:created xsi:type="dcterms:W3CDTF">2023-11-16T13:16:14Z</dcterms:created>
  <dcterms:modified xsi:type="dcterms:W3CDTF">2024-04-19T11:26:35Z</dcterms:modified>
</cp:coreProperties>
</file>